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Documents\ÄFO nr 3 2018-2020\avskjutning 2020-2021\"/>
    </mc:Choice>
  </mc:AlternateContent>
  <bookViews>
    <workbookView xWindow="0" yWindow="0" windowWidth="28800" windowHeight="12435"/>
  </bookViews>
  <sheets>
    <sheet name="Blad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2" l="1"/>
  <c r="K25" i="2"/>
  <c r="J25" i="2"/>
  <c r="N11" i="2" l="1"/>
  <c r="F24" i="2" l="1"/>
  <c r="G25" i="2" l="1"/>
  <c r="H25" i="2"/>
  <c r="N22" i="2" l="1"/>
  <c r="M22" i="2"/>
  <c r="O22" i="2"/>
  <c r="I25" i="2"/>
  <c r="P26" i="2" l="1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6" i="2"/>
  <c r="M3" i="2"/>
  <c r="N4" i="2"/>
  <c r="N5" i="2"/>
  <c r="N6" i="2"/>
  <c r="N7" i="2"/>
  <c r="N8" i="2"/>
  <c r="N9" i="2"/>
  <c r="N10" i="2"/>
  <c r="N12" i="2"/>
  <c r="N13" i="2"/>
  <c r="N14" i="2"/>
  <c r="N15" i="2"/>
  <c r="N16" i="2"/>
  <c r="N17" i="2"/>
  <c r="N18" i="2"/>
  <c r="N19" i="2"/>
  <c r="N20" i="2"/>
  <c r="N21" i="2"/>
  <c r="N26" i="2"/>
  <c r="N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3" i="2"/>
  <c r="M25" i="2" l="1"/>
  <c r="O25" i="2"/>
  <c r="N25" i="2"/>
  <c r="O26" i="2"/>
</calcChain>
</file>

<file path=xl/sharedStrings.xml><?xml version="1.0" encoding="utf-8"?>
<sst xmlns="http://schemas.openxmlformats.org/spreadsheetml/2006/main" count="63" uniqueCount="60">
  <si>
    <t>Kalv</t>
  </si>
  <si>
    <t>Tjur</t>
  </si>
  <si>
    <t>Ko</t>
  </si>
  <si>
    <t>Tjur%</t>
  </si>
  <si>
    <t>Kalv%</t>
  </si>
  <si>
    <t>06-03-05-014-Ä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</si>
  <si>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</si>
  <si>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</si>
  <si>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</si>
  <si>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</si>
  <si>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</si>
  <si>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</si>
  <si>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</si>
  <si>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</si>
  <si>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</si>
  <si>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</si>
  <si>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ECKERNS ÄLGSKÖTSELOMRÅDE</t>
  </si>
  <si>
    <t>06-05-22-015-Ä</t>
  </si>
  <si>
    <t>06-05-24-011-Ä</t>
  </si>
  <si>
    <t>06-09-01-018-A</t>
  </si>
  <si>
    <t>Kulhult jaktområde</t>
  </si>
  <si>
    <t>06-09-01-023-A</t>
  </si>
  <si>
    <t>Brandstorp/Åsthult licensområde</t>
  </si>
  <si>
    <t>06-09-01-041-Ä</t>
  </si>
  <si>
    <t>06-09-02-001-A</t>
  </si>
  <si>
    <t>Strängsbo licensområde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</si>
  <si>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</si>
  <si>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</si>
  <si>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</si>
  <si>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</si>
  <si>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</si>
  <si>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</si>
  <si>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</si>
  <si>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</si>
  <si>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</si>
  <si>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</si>
  <si>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</si>
  <si>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</si>
  <si>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</si>
  <si>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</si>
  <si>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</si>
  <si>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</si>
  <si>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</si>
  <si>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</si>
  <si>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</si>
  <si>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</si>
  <si>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</si>
  <si>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</si>
  <si>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</si>
  <si>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</si>
  <si>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</si>
  <si>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</si>
  <si>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</si>
  <si>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</si>
  <si>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</si>
  <si>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</si>
  <si>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</si>
  <si>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</si>
  <si>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</si>
  <si>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2020-10-18 kl.16,00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</si>
</sst>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0" xfId="0" applyFill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C36" sqref="C36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6">
      <c r="A1" s="23" t="s">
        <v>59</v>
      </c>
      <c r="G1" t="s">
        <v>45</v>
      </c>
      <c r="J1" t="s">
        <v>41</v>
      </c>
    </row>
    <row r="2" spans="1:16">
      <c r="F2" t="s">
        <v>42</v>
      </c>
      <c r="G2" s="13" t="s">
        <v>1</v>
      </c>
      <c r="H2" s="13" t="s">
        <v>2</v>
      </c>
      <c r="I2" s="13" t="s">
        <v>0</v>
      </c>
      <c r="J2" s="13" t="s">
        <v>1</v>
      </c>
      <c r="K2" s="13" t="s">
        <v>46</v>
      </c>
      <c r="L2" s="13" t="s">
        <v>0</v>
      </c>
      <c r="M2" s="13" t="s">
        <v>3</v>
      </c>
      <c r="N2" s="13" t="s">
        <v>4</v>
      </c>
      <c r="O2" s="13" t="s">
        <v>43</v>
      </c>
      <c r="P2" s="13" t="s">
        <v>44</v>
      </c>
    </row>
    <row r="3" spans="1:16">
      <c r="A3" s="5" t="s">
        <v>58</v>
      </c>
      <c r="B3" s="6" t="s">
        <v>50</v>
      </c>
      <c r="C3" s="6"/>
      <c r="D3" s="6"/>
      <c r="E3" s="7"/>
      <c r="F3" s="14">
        <v>6582</v>
      </c>
      <c r="G3" s="34">
        <v>4</v>
      </c>
      <c r="H3" s="34">
        <v>4</v>
      </c>
      <c r="I3" s="34">
        <v>13</v>
      </c>
      <c r="J3" s="14"/>
      <c r="K3" s="14"/>
      <c r="L3" s="14"/>
      <c r="M3" s="21" t="e">
        <f>J3/(K3+J3)*100</f>
        <v>#DIV/0!</v>
      </c>
      <c r="N3" s="21" t="e">
        <f>L3/(J3+K3+L3)*100</f>
        <v>#DIV/0!</v>
      </c>
      <c r="O3" s="24">
        <f>(L3+K3+J3)/(I3+H3+G3)*100</f>
        <v>0</v>
      </c>
      <c r="P3" s="20"/>
    </row>
    <row r="4" spans="1:16">
      <c r="A4" s="8" t="s">
        <v>26</v>
      </c>
      <c r="B4" s="9" t="s">
        <v>27</v>
      </c>
      <c r="C4" s="6"/>
      <c r="D4" s="6"/>
      <c r="E4" s="7"/>
      <c r="F4" s="14">
        <v>837</v>
      </c>
      <c r="G4" s="34">
        <v>0</v>
      </c>
      <c r="H4" s="34">
        <v>1</v>
      </c>
      <c r="I4" s="34">
        <v>1</v>
      </c>
      <c r="J4" s="34"/>
      <c r="K4" s="34">
        <v>1</v>
      </c>
      <c r="L4" s="34">
        <v>1</v>
      </c>
      <c r="M4" s="35">
        <f t="shared" ref="M4:M26" si="0">J4/(K4+J4)*100</f>
        <v>0</v>
      </c>
      <c r="N4" s="35">
        <f t="shared" ref="N4:N26" si="1">L4/(J4+K4+L4)*100</f>
        <v>50</v>
      </c>
      <c r="O4" s="36">
        <f t="shared" ref="O4:O25" si="2">(L4+K4+J4)/(I4+H4+G4)*100</f>
        <v>100</v>
      </c>
      <c r="P4" s="34">
        <v>154</v>
      </c>
    </row>
    <row r="5" spans="1:16">
      <c r="A5" s="3" t="s">
        <v>24</v>
      </c>
      <c r="B5" s="2" t="s">
        <v>25</v>
      </c>
      <c r="C5" s="1"/>
      <c r="D5" s="1"/>
      <c r="E5" s="12"/>
      <c r="F5" s="14">
        <v>829</v>
      </c>
      <c r="G5" s="34">
        <v>1</v>
      </c>
      <c r="H5" s="34">
        <v>0</v>
      </c>
      <c r="I5" s="34">
        <v>1</v>
      </c>
      <c r="J5" s="14">
        <v>1</v>
      </c>
      <c r="K5" s="14"/>
      <c r="L5" s="14"/>
      <c r="M5" s="21">
        <f t="shared" si="0"/>
        <v>100</v>
      </c>
      <c r="N5" s="21">
        <f t="shared" si="1"/>
        <v>0</v>
      </c>
      <c r="O5" s="24">
        <f t="shared" si="2"/>
        <v>50</v>
      </c>
      <c r="P5" s="20"/>
    </row>
    <row r="6" spans="1:16">
      <c r="A6" s="8" t="s">
        <v>23</v>
      </c>
      <c r="B6" s="9" t="s">
        <v>36</v>
      </c>
      <c r="C6" s="6"/>
      <c r="D6" s="6"/>
      <c r="E6" s="7"/>
      <c r="F6" s="14">
        <v>19040</v>
      </c>
      <c r="G6" s="34">
        <v>9</v>
      </c>
      <c r="H6" s="34">
        <v>13</v>
      </c>
      <c r="I6" s="34">
        <v>34</v>
      </c>
      <c r="J6" s="14">
        <v>8</v>
      </c>
      <c r="K6" s="14">
        <v>9</v>
      </c>
      <c r="L6" s="14">
        <v>12</v>
      </c>
      <c r="M6" s="21">
        <f t="shared" si="0"/>
        <v>47.058823529411761</v>
      </c>
      <c r="N6" s="21">
        <f t="shared" si="1"/>
        <v>41.379310344827587</v>
      </c>
      <c r="O6" s="24">
        <f t="shared" si="2"/>
        <v>51.785714285714292</v>
      </c>
      <c r="P6" s="20">
        <v>1474</v>
      </c>
    </row>
    <row r="7" spans="1:16">
      <c r="A7" s="3" t="s">
        <v>21</v>
      </c>
      <c r="B7" s="2" t="s">
        <v>22</v>
      </c>
      <c r="C7" s="1"/>
      <c r="D7" s="1"/>
      <c r="E7" s="12"/>
      <c r="F7" s="14">
        <v>1244</v>
      </c>
      <c r="G7" s="34">
        <v>0</v>
      </c>
      <c r="H7" s="34">
        <v>1</v>
      </c>
      <c r="I7" s="34">
        <v>2</v>
      </c>
      <c r="J7" s="14"/>
      <c r="K7" s="14"/>
      <c r="L7" s="14"/>
      <c r="M7" s="21" t="e">
        <f t="shared" si="0"/>
        <v>#DIV/0!</v>
      </c>
      <c r="N7" s="21" t="e">
        <f t="shared" si="1"/>
        <v>#DIV/0!</v>
      </c>
      <c r="O7" s="24">
        <f t="shared" si="2"/>
        <v>0</v>
      </c>
      <c r="P7" s="20"/>
    </row>
    <row r="8" spans="1:16">
      <c r="A8" s="8" t="s">
        <v>19</v>
      </c>
      <c r="B8" s="9" t="s">
        <v>20</v>
      </c>
      <c r="C8" s="6"/>
      <c r="D8" s="6"/>
      <c r="E8" s="7"/>
      <c r="F8" s="14">
        <v>756</v>
      </c>
      <c r="G8" s="34">
        <v>0</v>
      </c>
      <c r="H8" s="34">
        <v>0</v>
      </c>
      <c r="I8" s="34">
        <v>1</v>
      </c>
      <c r="J8" s="14"/>
      <c r="K8" s="20"/>
      <c r="L8" s="14"/>
      <c r="M8" s="21" t="e">
        <f t="shared" si="0"/>
        <v>#DIV/0!</v>
      </c>
      <c r="N8" s="21" t="e">
        <f t="shared" si="1"/>
        <v>#DIV/0!</v>
      </c>
      <c r="O8" s="24">
        <f t="shared" si="2"/>
        <v>0</v>
      </c>
      <c r="P8" s="20">
        <v>234</v>
      </c>
    </row>
    <row r="9" spans="1:16">
      <c r="A9" s="3" t="s">
        <v>18</v>
      </c>
      <c r="B9" s="2" t="s">
        <v>37</v>
      </c>
      <c r="C9" s="1"/>
      <c r="D9" s="1"/>
      <c r="E9" s="12"/>
      <c r="F9" s="14">
        <v>9480</v>
      </c>
      <c r="G9" s="34">
        <v>7</v>
      </c>
      <c r="H9" s="34">
        <v>10</v>
      </c>
      <c r="I9" s="34">
        <v>23</v>
      </c>
      <c r="J9" s="14">
        <v>4</v>
      </c>
      <c r="K9" s="14">
        <v>3</v>
      </c>
      <c r="L9" s="14">
        <v>7</v>
      </c>
      <c r="M9" s="21">
        <f t="shared" si="0"/>
        <v>57.142857142857139</v>
      </c>
      <c r="N9" s="21">
        <f t="shared" si="1"/>
        <v>50</v>
      </c>
      <c r="O9" s="24">
        <f t="shared" si="2"/>
        <v>35</v>
      </c>
      <c r="P9" s="20"/>
    </row>
    <row r="10" spans="1:16">
      <c r="A10" s="8" t="s">
        <v>28</v>
      </c>
      <c r="B10" s="9" t="s">
        <v>29</v>
      </c>
      <c r="C10" s="6"/>
      <c r="D10" s="6"/>
      <c r="E10" s="7"/>
      <c r="F10" s="14">
        <v>1349</v>
      </c>
      <c r="G10" s="34">
        <v>1</v>
      </c>
      <c r="H10" s="34">
        <v>0</v>
      </c>
      <c r="I10" s="34">
        <v>2</v>
      </c>
      <c r="J10" s="34">
        <v>1</v>
      </c>
      <c r="K10" s="34"/>
      <c r="L10" s="34">
        <v>2</v>
      </c>
      <c r="M10" s="35">
        <f t="shared" si="0"/>
        <v>100</v>
      </c>
      <c r="N10" s="35">
        <f t="shared" si="1"/>
        <v>66.666666666666657</v>
      </c>
      <c r="O10" s="36">
        <f t="shared" si="2"/>
        <v>100</v>
      </c>
      <c r="P10" s="34">
        <v>60</v>
      </c>
    </row>
    <row r="11" spans="1:16">
      <c r="A11" s="3" t="s">
        <v>17</v>
      </c>
      <c r="B11" s="2" t="s">
        <v>38</v>
      </c>
      <c r="C11" s="1"/>
      <c r="D11" s="1"/>
      <c r="E11" s="12"/>
      <c r="F11" s="14">
        <v>24281</v>
      </c>
      <c r="G11" s="34">
        <v>18</v>
      </c>
      <c r="H11" s="34">
        <v>16</v>
      </c>
      <c r="I11" s="34">
        <v>52</v>
      </c>
      <c r="J11" s="14">
        <v>13</v>
      </c>
      <c r="K11" s="14">
        <v>9</v>
      </c>
      <c r="L11" s="14">
        <v>13</v>
      </c>
      <c r="M11" s="21">
        <f t="shared" si="0"/>
        <v>59.090909090909093</v>
      </c>
      <c r="N11" s="21">
        <f t="shared" si="1"/>
        <v>37.142857142857146</v>
      </c>
      <c r="O11" s="24">
        <f t="shared" si="2"/>
        <v>40.697674418604649</v>
      </c>
      <c r="P11" s="20">
        <v>3688</v>
      </c>
    </row>
    <row r="12" spans="1:16">
      <c r="A12" s="8" t="s">
        <v>30</v>
      </c>
      <c r="B12" s="9" t="s">
        <v>31</v>
      </c>
      <c r="C12" s="6"/>
      <c r="D12" s="6"/>
      <c r="E12" s="7"/>
      <c r="F12" s="14">
        <v>1500</v>
      </c>
      <c r="G12" s="34">
        <v>1</v>
      </c>
      <c r="H12" s="34">
        <v>0</v>
      </c>
      <c r="I12" s="34">
        <v>3</v>
      </c>
      <c r="J12" s="20">
        <v>1</v>
      </c>
      <c r="K12" s="20"/>
      <c r="L12" s="14">
        <v>3</v>
      </c>
      <c r="M12" s="21">
        <f t="shared" si="0"/>
        <v>100</v>
      </c>
      <c r="N12" s="21">
        <f t="shared" si="1"/>
        <v>75</v>
      </c>
      <c r="O12" s="24">
        <f t="shared" si="2"/>
        <v>100</v>
      </c>
      <c r="P12" s="20">
        <v>655</v>
      </c>
    </row>
    <row r="13" spans="1:16">
      <c r="A13" s="4" t="s">
        <v>35</v>
      </c>
      <c r="B13" s="1" t="s">
        <v>16</v>
      </c>
      <c r="C13" s="1"/>
      <c r="D13" s="1"/>
      <c r="E13" s="12"/>
      <c r="F13" s="14">
        <v>8266</v>
      </c>
      <c r="G13" s="34">
        <v>3</v>
      </c>
      <c r="H13" s="34">
        <v>3</v>
      </c>
      <c r="I13" s="34">
        <v>8</v>
      </c>
      <c r="J13" s="14"/>
      <c r="K13" s="14">
        <v>1</v>
      </c>
      <c r="L13" s="14"/>
      <c r="M13" s="21">
        <f t="shared" si="0"/>
        <v>0</v>
      </c>
      <c r="N13" s="21">
        <f t="shared" si="1"/>
        <v>0</v>
      </c>
      <c r="O13" s="24">
        <f t="shared" si="2"/>
        <v>7.1428571428571423</v>
      </c>
      <c r="P13" s="20">
        <v>681</v>
      </c>
    </row>
    <row r="14" spans="1:16">
      <c r="A14" s="8" t="s">
        <v>32</v>
      </c>
      <c r="B14" s="9" t="s">
        <v>39</v>
      </c>
      <c r="C14" s="6"/>
      <c r="D14" s="6"/>
      <c r="E14" s="7"/>
      <c r="F14" s="14">
        <v>22375</v>
      </c>
      <c r="G14" s="34">
        <v>14</v>
      </c>
      <c r="H14" s="34">
        <v>14</v>
      </c>
      <c r="I14" s="34">
        <v>43</v>
      </c>
      <c r="J14" s="14">
        <v>8</v>
      </c>
      <c r="K14" s="14">
        <v>7</v>
      </c>
      <c r="L14" s="14">
        <v>6</v>
      </c>
      <c r="M14" s="21">
        <f t="shared" si="0"/>
        <v>53.333333333333336</v>
      </c>
      <c r="N14" s="21">
        <f t="shared" si="1"/>
        <v>28.571428571428569</v>
      </c>
      <c r="O14" s="24">
        <f t="shared" si="2"/>
        <v>29.577464788732392</v>
      </c>
      <c r="P14" s="20">
        <v>3519</v>
      </c>
    </row>
    <row r="15" spans="1:16">
      <c r="A15" s="3" t="s">
        <v>33</v>
      </c>
      <c r="B15" s="2" t="s">
        <v>34</v>
      </c>
      <c r="C15" s="1"/>
      <c r="D15" s="1"/>
      <c r="E15" s="12"/>
      <c r="F15" s="14">
        <v>432</v>
      </c>
      <c r="G15" s="34">
        <v>0</v>
      </c>
      <c r="H15" s="34">
        <v>0</v>
      </c>
      <c r="I15" s="34">
        <v>1</v>
      </c>
      <c r="J15" s="14"/>
      <c r="K15" s="14"/>
      <c r="L15" s="14"/>
      <c r="M15" s="21" t="e">
        <f t="shared" si="0"/>
        <v>#DIV/0!</v>
      </c>
      <c r="N15" s="21" t="e">
        <f t="shared" si="1"/>
        <v>#DIV/0!</v>
      </c>
      <c r="O15" s="24">
        <f t="shared" si="2"/>
        <v>0</v>
      </c>
      <c r="P15" s="20"/>
    </row>
    <row r="16" spans="1:16">
      <c r="A16" s="8" t="s">
        <v>14</v>
      </c>
      <c r="B16" s="9" t="s">
        <v>15</v>
      </c>
      <c r="C16" s="6"/>
      <c r="D16" s="6"/>
      <c r="E16" s="7"/>
      <c r="F16" s="14">
        <v>9143</v>
      </c>
      <c r="G16" s="34">
        <v>1</v>
      </c>
      <c r="H16" s="34">
        <v>1</v>
      </c>
      <c r="I16" s="34">
        <v>8</v>
      </c>
      <c r="J16" s="14"/>
      <c r="K16" s="14"/>
      <c r="L16" s="14">
        <v>6</v>
      </c>
      <c r="M16" s="21" t="e">
        <f t="shared" si="0"/>
        <v>#DIV/0!</v>
      </c>
      <c r="N16" s="21">
        <f t="shared" si="1"/>
        <v>100</v>
      </c>
      <c r="O16" s="24">
        <f t="shared" si="2"/>
        <v>60</v>
      </c>
      <c r="P16" s="20">
        <v>1141</v>
      </c>
    </row>
    <row r="17" spans="1:16">
      <c r="A17" s="3" t="s">
        <v>12</v>
      </c>
      <c r="B17" s="2" t="s">
        <v>13</v>
      </c>
      <c r="C17" s="1"/>
      <c r="D17" s="1"/>
      <c r="E17" s="12"/>
      <c r="F17" s="14">
        <v>1304</v>
      </c>
      <c r="G17" s="34">
        <v>1</v>
      </c>
      <c r="H17" s="34">
        <v>1</v>
      </c>
      <c r="I17" s="34">
        <v>2</v>
      </c>
      <c r="J17" s="14"/>
      <c r="K17" s="14"/>
      <c r="L17" s="14"/>
      <c r="M17" s="21" t="e">
        <f t="shared" si="0"/>
        <v>#DIV/0!</v>
      </c>
      <c r="N17" s="21" t="e">
        <f t="shared" si="1"/>
        <v>#DIV/0!</v>
      </c>
      <c r="O17" s="24">
        <f t="shared" si="2"/>
        <v>0</v>
      </c>
      <c r="P17" s="20"/>
    </row>
    <row r="18" spans="1:16">
      <c r="A18" s="8" t="s">
        <v>10</v>
      </c>
      <c r="B18" s="9" t="s">
        <v>11</v>
      </c>
      <c r="C18" s="6"/>
      <c r="D18" s="6"/>
      <c r="E18" s="7"/>
      <c r="F18" s="32">
        <v>749</v>
      </c>
      <c r="G18" s="34">
        <v>0</v>
      </c>
      <c r="H18" s="34">
        <v>0</v>
      </c>
      <c r="I18" s="34">
        <v>1</v>
      </c>
      <c r="J18" s="14"/>
      <c r="K18" s="14"/>
      <c r="L18" s="14"/>
      <c r="M18" s="21" t="e">
        <f t="shared" si="0"/>
        <v>#DIV/0!</v>
      </c>
      <c r="N18" s="21" t="e">
        <f t="shared" si="1"/>
        <v>#DIV/0!</v>
      </c>
      <c r="O18" s="24">
        <f t="shared" si="2"/>
        <v>0</v>
      </c>
      <c r="P18" s="20">
        <v>59</v>
      </c>
    </row>
    <row r="19" spans="1:16">
      <c r="A19" s="3" t="s">
        <v>8</v>
      </c>
      <c r="B19" s="2" t="s">
        <v>9</v>
      </c>
      <c r="C19" s="1"/>
      <c r="D19" s="1"/>
      <c r="E19" s="12"/>
      <c r="F19" s="32">
        <v>1045</v>
      </c>
      <c r="G19" s="34">
        <v>0</v>
      </c>
      <c r="H19" s="34">
        <v>1</v>
      </c>
      <c r="I19" s="34">
        <v>2</v>
      </c>
      <c r="J19" s="14"/>
      <c r="K19" s="14"/>
      <c r="L19" s="14"/>
      <c r="M19" s="21" t="e">
        <f t="shared" si="0"/>
        <v>#DIV/0!</v>
      </c>
      <c r="N19" s="21" t="e">
        <f t="shared" si="1"/>
        <v>#DIV/0!</v>
      </c>
      <c r="O19" s="24">
        <f t="shared" si="2"/>
        <v>0</v>
      </c>
      <c r="P19" s="20"/>
    </row>
    <row r="20" spans="1:16">
      <c r="A20" s="8" t="s">
        <v>6</v>
      </c>
      <c r="B20" s="9" t="s">
        <v>7</v>
      </c>
      <c r="C20" s="6"/>
      <c r="D20" s="6"/>
      <c r="E20" s="7"/>
      <c r="F20" s="14">
        <v>11770</v>
      </c>
      <c r="G20" s="34">
        <v>5</v>
      </c>
      <c r="H20" s="34">
        <v>5</v>
      </c>
      <c r="I20" s="34">
        <v>16</v>
      </c>
      <c r="J20" s="14">
        <v>3</v>
      </c>
      <c r="K20" s="14">
        <v>3</v>
      </c>
      <c r="L20" s="14"/>
      <c r="M20" s="21">
        <f t="shared" si="0"/>
        <v>50</v>
      </c>
      <c r="N20" s="21">
        <f t="shared" si="1"/>
        <v>0</v>
      </c>
      <c r="O20" s="24">
        <f t="shared" si="2"/>
        <v>23.076923076923077</v>
      </c>
      <c r="P20" s="20"/>
    </row>
    <row r="21" spans="1:16">
      <c r="A21" s="29" t="s">
        <v>5</v>
      </c>
      <c r="B21" s="30" t="s">
        <v>40</v>
      </c>
      <c r="C21" s="6"/>
      <c r="D21" s="6"/>
      <c r="E21" s="7"/>
      <c r="F21" s="14">
        <v>11286</v>
      </c>
      <c r="G21" s="34">
        <v>7</v>
      </c>
      <c r="H21" s="34">
        <v>10</v>
      </c>
      <c r="I21" s="34">
        <v>25</v>
      </c>
      <c r="J21" s="14">
        <v>4</v>
      </c>
      <c r="K21" s="14">
        <v>4</v>
      </c>
      <c r="L21" s="14">
        <v>6</v>
      </c>
      <c r="M21" s="21">
        <f t="shared" si="0"/>
        <v>50</v>
      </c>
      <c r="N21" s="21">
        <f t="shared" si="1"/>
        <v>42.857142857142854</v>
      </c>
      <c r="O21" s="24">
        <f t="shared" si="2"/>
        <v>33.333333333333329</v>
      </c>
      <c r="P21" s="20">
        <v>1174</v>
      </c>
    </row>
    <row r="22" spans="1:16">
      <c r="A22" s="25" t="s">
        <v>48</v>
      </c>
      <c r="B22" s="26" t="s">
        <v>49</v>
      </c>
      <c r="C22" s="27"/>
      <c r="D22" s="27"/>
      <c r="E22" s="28"/>
      <c r="F22" s="14">
        <v>1363</v>
      </c>
      <c r="G22" s="33">
        <v>1</v>
      </c>
      <c r="H22" s="33">
        <v>1</v>
      </c>
      <c r="I22" s="34">
        <v>2</v>
      </c>
      <c r="J22" s="14"/>
      <c r="K22" s="14"/>
      <c r="L22" s="14"/>
      <c r="M22" s="21" t="e">
        <f t="shared" si="0"/>
        <v>#DIV/0!</v>
      </c>
      <c r="N22" s="21" t="e">
        <f t="shared" si="1"/>
        <v>#DIV/0!</v>
      </c>
      <c r="O22" s="24">
        <f t="shared" si="2"/>
        <v>0</v>
      </c>
      <c r="P22" s="20"/>
    </row>
    <row r="23" spans="1:16">
      <c r="A23" s="29" t="s">
        <v>57</v>
      </c>
      <c r="B23" s="30"/>
      <c r="C23" s="6"/>
      <c r="D23" s="6"/>
      <c r="E23" s="7"/>
      <c r="F23" s="14"/>
      <c r="G23" s="15"/>
      <c r="H23" s="15"/>
      <c r="I23" s="15"/>
      <c r="J23" s="14"/>
      <c r="K23" s="14"/>
      <c r="L23" s="14"/>
      <c r="M23" s="21"/>
      <c r="N23" s="21"/>
      <c r="O23" s="24"/>
      <c r="P23" s="20"/>
    </row>
    <row r="24" spans="1:16">
      <c r="A24" s="3"/>
      <c r="B24" s="2"/>
      <c r="C24" s="1"/>
      <c r="D24" s="1"/>
      <c r="E24" s="12"/>
      <c r="F24" s="14">
        <f>SUM(F3:F23)</f>
        <v>133631</v>
      </c>
      <c r="G24" s="15"/>
      <c r="H24" s="15"/>
      <c r="I24" s="15"/>
      <c r="J24" s="14"/>
      <c r="K24" s="14"/>
      <c r="L24" s="14"/>
      <c r="M24" s="21"/>
      <c r="N24" s="21"/>
      <c r="O24" s="24"/>
      <c r="P24" s="14"/>
    </row>
    <row r="25" spans="1:16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43</v>
      </c>
      <c r="K25" s="16">
        <f>SUM(K3:K24)</f>
        <v>37</v>
      </c>
      <c r="L25" s="16">
        <f>SUM(L3:L24)</f>
        <v>56</v>
      </c>
      <c r="M25" s="21">
        <f t="shared" si="0"/>
        <v>53.75</v>
      </c>
      <c r="N25" s="21">
        <f t="shared" si="1"/>
        <v>41.17647058823529</v>
      </c>
      <c r="O25" s="24">
        <f t="shared" si="2"/>
        <v>34.517766497461928</v>
      </c>
      <c r="P25" s="14"/>
    </row>
    <row r="26" spans="1:16">
      <c r="A26" s="22" t="s">
        <v>47</v>
      </c>
      <c r="B26" s="10"/>
      <c r="C26" s="10"/>
      <c r="D26" s="10"/>
      <c r="E26" s="11"/>
      <c r="J26" s="17">
        <v>73</v>
      </c>
      <c r="K26" s="18">
        <v>90</v>
      </c>
      <c r="L26" s="17">
        <v>245</v>
      </c>
      <c r="M26" s="21">
        <f t="shared" si="0"/>
        <v>44.785276073619634</v>
      </c>
      <c r="N26" s="21">
        <f t="shared" si="1"/>
        <v>60.049019607843135</v>
      </c>
      <c r="O26" s="19">
        <f>(L25+K25+J25)/(L26+K26+J26)*100</f>
        <v>33.333333333333329</v>
      </c>
      <c r="P26" s="31">
        <f>SUM(P3:P25)</f>
        <v>12839</v>
      </c>
    </row>
    <row r="27" spans="1:16">
      <c r="F27" t="s">
        <v>52</v>
      </c>
      <c r="G27" t="s">
        <v>53</v>
      </c>
      <c r="H27" t="s">
        <v>54</v>
      </c>
      <c r="I27" t="s">
        <v>1</v>
      </c>
    </row>
    <row r="28" spans="1:16">
      <c r="A28" s="23">
        <v>44122</v>
      </c>
      <c r="B28" t="s">
        <v>55</v>
      </c>
      <c r="C28" t="s">
        <v>51</v>
      </c>
      <c r="F28" s="31">
        <v>12839</v>
      </c>
      <c r="G28" s="31">
        <v>8.6999999999999994E-2</v>
      </c>
      <c r="H28" s="31">
        <v>0.77</v>
      </c>
      <c r="I28" s="31">
        <v>38.5</v>
      </c>
    </row>
    <row r="29" spans="1:16">
      <c r="A29" s="23">
        <v>44122</v>
      </c>
      <c r="B29" t="s">
        <v>56</v>
      </c>
      <c r="F29" s="31">
        <v>54959</v>
      </c>
      <c r="G29" s="31">
        <v>0.08</v>
      </c>
      <c r="H29" s="31">
        <v>0.77</v>
      </c>
      <c r="I29" s="31">
        <v>38.5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2020-01-05T15:51:13Z</cp:lastPrinted>
  <dcterms:created xsi:type="dcterms:W3CDTF">2018-11-04T13:47:55Z</dcterms:created>
  <dcterms:modified xsi:type="dcterms:W3CDTF">2020-10-18T18:09:09Z</dcterms:modified>
</cp:coreProperties>
</file>