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<sst xmlns="http://schemas.openxmlformats.org/spreadsheetml/2006/main" count="63" uniqueCount="60">
  <si>
    <t>Kalv</t>
  </si>
  <si>
    <t>Tjur</t>
  </si>
  <si>
    <t>Ko</t>
  </si>
  <si>
    <t>Tjur%</t>
  </si>
  <si>
    <t>Kalv%</t>
  </si>
  <si>
    <t>06-03-05-014-Ä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</si>
  <si>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</si>
  <si>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</si>
  <si>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</si>
  <si>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</si>
  <si>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</si>
  <si>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</si>
  <si>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</si>
  <si>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</si>
  <si>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</si>
  <si>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</si>
  <si>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ECKERNS ÄLGSKÖTSELOMRÅDE</t>
  </si>
  <si>
    <t>06-05-22-015-Ä</t>
  </si>
  <si>
    <t>06-05-24-011-Ä</t>
  </si>
  <si>
    <t>06-09-01-018-A</t>
  </si>
  <si>
    <t>Kulhult jaktområde</t>
  </si>
  <si>
    <t>06-09-01-023-A</t>
  </si>
  <si>
    <t>Brandstorp/Åsthult licensområde</t>
  </si>
  <si>
    <t>06-09-01-041-Ä</t>
  </si>
  <si>
    <t>06-09-02-001-A</t>
  </si>
  <si>
    <t>Strängsbo licensområde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</si>
  <si>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</si>
  <si>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</si>
  <si>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</si>
  <si>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</si>
  <si>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</si>
  <si>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</si>
  <si>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</si>
  <si>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</si>
  <si>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</si>
  <si>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</si>
  <si>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</si>
  <si>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</si>
  <si>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</si>
  <si>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</si>
  <si>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</si>
  <si>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</si>
  <si>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</si>
  <si>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</si>
  <si>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</si>
  <si>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</si>
  <si>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</si>
  <si>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</si>
  <si>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</si>
  <si>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</si>
  <si>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</si>
  <si>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</si>
  <si>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</si>
  <si>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</si>
  <si>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</si>
  <si>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</si>
  <si>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</si>
  <si>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</si>
  <si>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</si>
  <si>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2020-11-17 kl.14,00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</si>
</sst>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7" workbookViewId="0">
      <selection activeCell="D32" sqref="D32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6">
      <c r="A1" s="22" t="s">
        <v>59</v>
      </c>
      <c r="G1" t="s">
        <v>45</v>
      </c>
      <c r="J1" t="s">
        <v>41</v>
      </c>
    </row>
    <row r="2" spans="1:16">
      <c r="F2" t="s">
        <v>42</v>
      </c>
      <c r="G2" s="13" t="s">
        <v>1</v>
      </c>
      <c r="H2" s="13" t="s">
        <v>2</v>
      </c>
      <c r="I2" s="13" t="s">
        <v>0</v>
      </c>
      <c r="J2" s="13" t="s">
        <v>1</v>
      </c>
      <c r="K2" s="13" t="s">
        <v>46</v>
      </c>
      <c r="L2" s="13" t="s">
        <v>0</v>
      </c>
      <c r="M2" s="13" t="s">
        <v>3</v>
      </c>
      <c r="N2" s="13" t="s">
        <v>4</v>
      </c>
      <c r="O2" s="13" t="s">
        <v>43</v>
      </c>
      <c r="P2" s="13" t="s">
        <v>44</v>
      </c>
    </row>
    <row r="3" spans="1:16">
      <c r="A3" s="5" t="s">
        <v>58</v>
      </c>
      <c r="B3" s="6" t="s">
        <v>50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14">
        <v>4</v>
      </c>
      <c r="K3" s="14">
        <v>3</v>
      </c>
      <c r="L3" s="14">
        <v>6</v>
      </c>
      <c r="M3" s="20">
        <f>J3/(K3+J3)*100</f>
        <v>57.142857142857139</v>
      </c>
      <c r="N3" s="20">
        <f>L3/(J3+K3+L3)*100</f>
        <v>46.153846153846153</v>
      </c>
      <c r="O3" s="23">
        <f>(L3+K3+J3)/(I3+H3+G3)*100</f>
        <v>61.904761904761905</v>
      </c>
      <c r="P3" s="19">
        <v>1438</v>
      </c>
    </row>
    <row r="4" spans="1:16">
      <c r="A4" s="8" t="s">
        <v>26</v>
      </c>
      <c r="B4" s="9" t="s">
        <v>27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33">
        <v>154</v>
      </c>
    </row>
    <row r="5" spans="1:16">
      <c r="A5" s="3" t="s">
        <v>24</v>
      </c>
      <c r="B5" s="2" t="s">
        <v>25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39"/>
    </row>
    <row r="6" spans="1:16">
      <c r="A6" s="8" t="s">
        <v>23</v>
      </c>
      <c r="B6" s="9" t="s">
        <v>36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17</v>
      </c>
      <c r="M6" s="36">
        <f t="shared" si="3"/>
        <v>41.666666666666671</v>
      </c>
      <c r="N6" s="36">
        <f>L6/(J6+K6+L6)*100</f>
        <v>41.463414634146339</v>
      </c>
      <c r="O6" s="23">
        <f>(L6+K6+J6)/(I6+H6+G6)*100</f>
        <v>74.545454545454547</v>
      </c>
      <c r="P6" s="19">
        <v>5020</v>
      </c>
    </row>
    <row r="7" spans="1:16">
      <c r="A7" s="3" t="s">
        <v>21</v>
      </c>
      <c r="B7" s="2" t="s">
        <v>22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>L7/(J7+K7+L7)*100</f>
        <v>#DIV/0!</v>
      </c>
      <c r="O7" s="23">
        <f>(L7+K7+J7)/(I7+H7+G7)*100</f>
        <v>0</v>
      </c>
      <c r="P7" s="39"/>
    </row>
    <row r="8" spans="1:16">
      <c r="A8" s="8" t="s">
        <v>19</v>
      </c>
      <c r="B8" s="9" t="s">
        <v>20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14"/>
      <c r="K8" s="14"/>
      <c r="L8" s="14"/>
      <c r="M8" s="20" t="e">
        <f t="shared" si="3"/>
        <v>#DIV/0!</v>
      </c>
      <c r="N8" s="20" t="e">
        <f>L8/(J8+K8+L8)*100</f>
        <v>#DIV/0!</v>
      </c>
      <c r="O8" s="23">
        <f>(L8+K8+J8)/(I8+H8+G8)*100</f>
        <v>0</v>
      </c>
      <c r="P8" s="19">
        <v>370</v>
      </c>
    </row>
    <row r="9" spans="1:16">
      <c r="A9" s="3" t="s">
        <v>18</v>
      </c>
      <c r="B9" s="2" t="s">
        <v>37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6</v>
      </c>
      <c r="L9" s="14">
        <v>13</v>
      </c>
      <c r="M9" s="20">
        <f t="shared" si="3"/>
        <v>57.142857142857139</v>
      </c>
      <c r="N9" s="20">
        <f>L9/(J9+K19+L9)*100</f>
        <v>59.090909090909093</v>
      </c>
      <c r="O9" s="23">
        <f>(L9+K19+J9)/(I9+H9+G9)*100</f>
        <v>55.000000000000007</v>
      </c>
      <c r="P9" s="19">
        <v>1879</v>
      </c>
    </row>
    <row r="10" spans="1:16">
      <c r="A10" s="8" t="s">
        <v>28</v>
      </c>
      <c r="B10" s="9" t="s">
        <v>29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33">
        <v>60</v>
      </c>
    </row>
    <row r="11" spans="1:16">
      <c r="A11" s="3" t="s">
        <v>17</v>
      </c>
      <c r="B11" s="2" t="s">
        <v>38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12</v>
      </c>
      <c r="K11" s="19">
        <v>12</v>
      </c>
      <c r="L11" s="14">
        <v>22</v>
      </c>
      <c r="M11" s="20">
        <f t="shared" si="3"/>
        <v>50</v>
      </c>
      <c r="N11" s="20">
        <f t="shared" si="4"/>
        <v>47.826086956521742</v>
      </c>
      <c r="O11" s="23">
        <f>(L11+K11+J11)/(I11+H11+G11)*100</f>
        <v>53.488372093023251</v>
      </c>
      <c r="P11" s="19">
        <v>5538</v>
      </c>
    </row>
    <row r="12" spans="1:16">
      <c r="A12" s="8" t="s">
        <v>30</v>
      </c>
      <c r="B12" s="9" t="s">
        <v>31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33">
        <v>655</v>
      </c>
    </row>
    <row r="13" spans="1:16">
      <c r="A13" s="4" t="s">
        <v>35</v>
      </c>
      <c r="B13" s="1" t="s">
        <v>16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14">
        <v>2</v>
      </c>
      <c r="K13" s="19">
        <v>3</v>
      </c>
      <c r="L13" s="14">
        <v>6</v>
      </c>
      <c r="M13" s="20">
        <f t="shared" si="3"/>
        <v>40</v>
      </c>
      <c r="N13" s="20">
        <f t="shared" si="4"/>
        <v>54.54545454545454</v>
      </c>
      <c r="O13" s="23">
        <f>(L13+K13+J13)/(I13+H13+G13)*100</f>
        <v>78.571428571428569</v>
      </c>
      <c r="P13" s="19">
        <v>1183</v>
      </c>
    </row>
    <row r="14" spans="1:16">
      <c r="A14" s="8" t="s">
        <v>32</v>
      </c>
      <c r="B14" s="9" t="s">
        <v>39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13</v>
      </c>
      <c r="M14" s="20">
        <f t="shared" si="3"/>
        <v>58.333333333333336</v>
      </c>
      <c r="N14" s="20">
        <f t="shared" si="4"/>
        <v>35.135135135135137</v>
      </c>
      <c r="O14" s="23">
        <f>(L14+K14+J14)/(I14+H14+G14)*100</f>
        <v>52.112676056338024</v>
      </c>
      <c r="P14" s="19">
        <v>5511</v>
      </c>
    </row>
    <row r="15" spans="1:16">
      <c r="A15" s="3" t="s">
        <v>33</v>
      </c>
      <c r="B15" s="2" t="s">
        <v>34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 t="shared" ref="O15:O22" si="5">(L15+K15+J15)/(I15+H15+G15)*100</f>
        <v>0</v>
      </c>
      <c r="P15" s="39"/>
    </row>
    <row r="16" spans="1:16">
      <c r="A16" s="8" t="s">
        <v>14</v>
      </c>
      <c r="B16" s="9" t="s">
        <v>15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1269</v>
      </c>
    </row>
    <row r="17" spans="1:16">
      <c r="A17" s="3" t="s">
        <v>12</v>
      </c>
      <c r="B17" s="2" t="s">
        <v>13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4"/>
        <v>50</v>
      </c>
      <c r="O17" s="35">
        <f t="shared" si="5"/>
        <v>100</v>
      </c>
      <c r="P17" s="39"/>
    </row>
    <row r="18" spans="1:16">
      <c r="A18" s="8" t="s">
        <v>10</v>
      </c>
      <c r="B18" s="9" t="s">
        <v>11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33">
        <v>65</v>
      </c>
    </row>
    <row r="19" spans="1:16">
      <c r="A19" s="3" t="s">
        <v>8</v>
      </c>
      <c r="B19" s="2" t="s">
        <v>9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33">
        <v>333</v>
      </c>
    </row>
    <row r="20" spans="1:16">
      <c r="A20" s="8" t="s">
        <v>6</v>
      </c>
      <c r="B20" s="9" t="s">
        <v>7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3</v>
      </c>
      <c r="K20" s="14">
        <v>4</v>
      </c>
      <c r="L20" s="14">
        <v>2</v>
      </c>
      <c r="M20" s="20">
        <f t="shared" si="3"/>
        <v>42.857142857142854</v>
      </c>
      <c r="N20" s="20">
        <f>L20/(J20+K20+L20)*100</f>
        <v>22.222222222222221</v>
      </c>
      <c r="O20" s="23">
        <f t="shared" si="5"/>
        <v>34.615384615384613</v>
      </c>
      <c r="P20" s="19">
        <v>1321</v>
      </c>
    </row>
    <row r="21" spans="1:16">
      <c r="A21" s="28" t="s">
        <v>5</v>
      </c>
      <c r="B21" s="29" t="s">
        <v>40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5</v>
      </c>
      <c r="K21" s="14">
        <v>7</v>
      </c>
      <c r="L21" s="14">
        <v>13</v>
      </c>
      <c r="M21" s="20">
        <f t="shared" si="3"/>
        <v>41.666666666666671</v>
      </c>
      <c r="N21" s="20">
        <f>L21/(J21+K21+L21)*100</f>
        <v>52</v>
      </c>
      <c r="O21" s="23">
        <f t="shared" si="5"/>
        <v>58.139534883720934</v>
      </c>
      <c r="P21" s="19">
        <v>2935</v>
      </c>
    </row>
    <row r="22" spans="1:16">
      <c r="A22" s="24" t="s">
        <v>48</v>
      </c>
      <c r="B22" s="25" t="s">
        <v>49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</row>
    <row r="23" spans="1:16">
      <c r="A23" s="28" t="s">
        <v>57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</row>
    <row r="24" spans="1:16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</row>
    <row r="25" spans="1:16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64</v>
      </c>
      <c r="K25" s="16">
        <f>SUM(K3:K24)</f>
        <v>64</v>
      </c>
      <c r="L25" s="16">
        <f>SUM(L3:L24)</f>
        <v>116</v>
      </c>
      <c r="M25" s="20">
        <f>J25/(K25+J25)*100</f>
        <v>50</v>
      </c>
      <c r="N25" s="20">
        <f>L25/(J25+K25+L25)*100</f>
        <v>47.540983606557376</v>
      </c>
      <c r="O25" s="23">
        <f>(L25+K25+J25)/(I25+H25+G25)*100</f>
        <v>61.928934010152282</v>
      </c>
      <c r="P25" s="14"/>
    </row>
    <row r="26" spans="1:16">
      <c r="A26" s="21" t="s">
        <v>47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59.803921568627452</v>
      </c>
      <c r="P26" s="30">
        <f>SUM(P3:P25)</f>
        <v>27731</v>
      </c>
    </row>
    <row r="27" spans="1:16">
      <c r="F27" t="s">
        <v>52</v>
      </c>
      <c r="G27" t="s">
        <v>53</v>
      </c>
      <c r="H27" t="s">
        <v>54</v>
      </c>
      <c r="I27" t="s">
        <v>1</v>
      </c>
      <c r="K27" s="37"/>
    </row>
    <row r="28" spans="1:16">
      <c r="A28" s="22">
        <v>44152</v>
      </c>
      <c r="B28" t="s">
        <v>55</v>
      </c>
      <c r="C28" t="s">
        <v>51</v>
      </c>
      <c r="F28" s="30">
        <v>27731</v>
      </c>
      <c r="G28" s="30">
        <v>8.5000000000000006E-2</v>
      </c>
      <c r="H28" s="30">
        <v>0.73</v>
      </c>
      <c r="I28" s="30">
        <v>37.799999999999997</v>
      </c>
    </row>
    <row r="29" spans="1:16">
      <c r="A29" s="22">
        <v>44152</v>
      </c>
      <c r="B29" t="s">
        <v>56</v>
      </c>
      <c r="F29" s="30">
        <v>161489</v>
      </c>
      <c r="G29" s="30">
        <v>8.5000000000000006E-2</v>
      </c>
      <c r="H29" s="30">
        <v>0.75</v>
      </c>
      <c r="I29" s="30">
        <v>38.6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2020-10-27T21:05:54Z</cp:lastPrinted>
  <dcterms:created xsi:type="dcterms:W3CDTF">2018-11-04T13:47:55Z</dcterms:created>
  <dcterms:modified xsi:type="dcterms:W3CDTF">2020-11-17T18:19:18Z</dcterms:modified>
</cp:coreProperties>
</file>