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AppData\Local\Microsoft\Windows\INetCache\Content.Outlook\0SIL7426\"/>
    </mc:Choice>
  </mc:AlternateContent>
  <bookViews>
    <workbookView xWindow="-105" yWindow="-105" windowWidth="23250" windowHeight="12570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2" l="1"/>
  <c r="O17" i="2" l="1"/>
  <c r="O18" i="2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O26" i="2" l="1"/>
  <c r="O25" i="2"/>
  <c r="N11" i="2"/>
  <c r="F24" i="2" l="1"/>
  <c r="G25" i="2" l="1"/>
  <c r="H25" i="2"/>
  <c r="N22" i="2" l="1"/>
  <c r="M22" i="2"/>
  <c r="I25" i="2"/>
  <c r="P26" i="2" l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6" i="2"/>
  <c r="M3" i="2"/>
  <c r="N4" i="2"/>
  <c r="N5" i="2"/>
  <c r="N6" i="2"/>
  <c r="N7" i="2"/>
  <c r="N8" i="2"/>
  <c r="N9" i="2"/>
  <c r="N10" i="2"/>
  <c r="N12" i="2"/>
  <c r="N13" i="2"/>
  <c r="N14" i="2"/>
  <c r="N15" i="2"/>
  <c r="N16" i="2"/>
  <c r="N17" i="2"/>
  <c r="N18" i="2"/>
  <c r="N19" i="2"/>
  <c r="N20" i="2"/>
  <c r="N21" i="2"/>
  <c r="N26" i="2"/>
  <c r="N3" i="2"/>
  <c r="O4" i="2"/>
  <c r="O14" i="2"/>
  <c r="O3" i="2"/>
  <c r="M25" i="2" l="1"/>
  <c r="N25" i="2"/>
</calcChain>
</file>

<file path=xl/sharedStrings.xml><?xml version="1.0" encoding="utf-8"?>
<sst xmlns="http://schemas.openxmlformats.org/spreadsheetml/2006/main" count="63" uniqueCount="60">
  <si>
    <t>Kalv</t>
  </si>
  <si>
    <t>Tjur</t>
  </si>
  <si>
    <t>Ko</t>
  </si>
  <si>
    <t>Tjur%</t>
  </si>
  <si>
    <t>Kalv%</t>
  </si>
  <si>
    <t>06-03-05-014-Ä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</si>
  <si>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</si>
  <si>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</si>
  <si>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</si>
  <si>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</si>
  <si>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</si>
  <si>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</si>
  <si>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</si>
  <si>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</si>
  <si>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</si>
  <si>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</si>
  <si>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ECKERNS ÄLGSKÖTSELOMRÅDE</t>
  </si>
  <si>
    <t>06-05-22-015-Ä</t>
  </si>
  <si>
    <t>06-05-24-011-Ä</t>
  </si>
  <si>
    <t>06-09-01-018-A</t>
  </si>
  <si>
    <t>Kulhult jaktområde</t>
  </si>
  <si>
    <t>06-09-01-023-A</t>
  </si>
  <si>
    <t>Brandstorp/Åsthult licensområde</t>
  </si>
  <si>
    <t>06-09-01-041-Ä</t>
  </si>
  <si>
    <t>06-09-02-001-A</t>
  </si>
  <si>
    <t>Strängsbo licensområde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</si>
  <si>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</si>
  <si>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</si>
  <si>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</si>
  <si>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</si>
  <si>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</si>
  <si>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</si>
  <si>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</si>
  <si>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</si>
  <si>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</si>
  <si>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</si>
  <si>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</si>
  <si>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</si>
  <si>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</si>
  <si>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</si>
  <si>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</si>
  <si>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</si>
  <si>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</si>
  <si>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</si>
  <si>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</si>
  <si>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</si>
  <si>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</si>
  <si>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</si>
  <si>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</si>
  <si>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</si>
  <si>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</si>
  <si>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</si>
  <si>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</si>
  <si>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</si>
  <si>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</si>
  <si>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</si>
  <si>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</si>
  <si>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</si>
  <si>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</si>
  <si>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2020-10-26 kl.11,00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</si>
</sst>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4" workbookViewId="0">
      <selection activeCell="S6" sqref="S6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6">
      <c r="A1" s="22" t="s">
        <v>59</v>
      </c>
      <c r="G1" t="s">
        <v>45</v>
      </c>
      <c r="J1" t="s">
        <v>41</v>
      </c>
    </row>
    <row r="2" spans="1:16">
      <c r="F2" t="s">
        <v>42</v>
      </c>
      <c r="G2" s="13" t="s">
        <v>1</v>
      </c>
      <c r="H2" s="13" t="s">
        <v>2</v>
      </c>
      <c r="I2" s="13" t="s">
        <v>0</v>
      </c>
      <c r="J2" s="13" t="s">
        <v>1</v>
      </c>
      <c r="K2" s="13" t="s">
        <v>46</v>
      </c>
      <c r="L2" s="13" t="s">
        <v>0</v>
      </c>
      <c r="M2" s="13" t="s">
        <v>3</v>
      </c>
      <c r="N2" s="13" t="s">
        <v>4</v>
      </c>
      <c r="O2" s="13" t="s">
        <v>43</v>
      </c>
      <c r="P2" s="13" t="s">
        <v>44</v>
      </c>
    </row>
    <row r="3" spans="1:16">
      <c r="A3" s="5" t="s">
        <v>58</v>
      </c>
      <c r="B3" s="6" t="s">
        <v>50</v>
      </c>
      <c r="C3" s="6"/>
      <c r="D3" s="6"/>
      <c r="E3" s="7"/>
      <c r="F3" s="14">
        <v>6582</v>
      </c>
      <c r="G3" s="33">
        <v>4</v>
      </c>
      <c r="H3" s="33">
        <v>4</v>
      </c>
      <c r="I3" s="33">
        <v>13</v>
      </c>
      <c r="J3" s="14">
        <v>4</v>
      </c>
      <c r="K3" s="14">
        <v>1</v>
      </c>
      <c r="L3" s="14">
        <v>4</v>
      </c>
      <c r="M3" s="20">
        <f>J3/(K3+J3)*100</f>
        <v>80</v>
      </c>
      <c r="N3" s="20">
        <f>L3/(J3+K3+L3)*100</f>
        <v>44.444444444444443</v>
      </c>
      <c r="O3" s="23">
        <f>(L3+K3+J3)/(I3+H3+G3)*100</f>
        <v>42.857142857142854</v>
      </c>
      <c r="P3" s="19"/>
    </row>
    <row r="4" spans="1:16">
      <c r="A4" s="8" t="s">
        <v>26</v>
      </c>
      <c r="B4" s="9" t="s">
        <v>27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33">
        <v>154</v>
      </c>
    </row>
    <row r="5" spans="1:16">
      <c r="A5" s="3" t="s">
        <v>24</v>
      </c>
      <c r="B5" s="2" t="s">
        <v>25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9">
        <v>1</v>
      </c>
      <c r="L5" s="33"/>
      <c r="M5" s="34">
        <f t="shared" ref="M5:M22" si="3">J5/(K6+J5)*100</f>
        <v>9.0909090909090917</v>
      </c>
      <c r="N5" s="34">
        <f t="shared" ref="N5:N22" si="4">L5/(J5+K6+L5)*100</f>
        <v>0</v>
      </c>
      <c r="O5" s="35">
        <f>(L5+K5+J5)/(I5+H5+G5)*100</f>
        <v>100</v>
      </c>
      <c r="P5" s="33"/>
    </row>
    <row r="6" spans="1:16">
      <c r="A6" s="8" t="s">
        <v>23</v>
      </c>
      <c r="B6" s="9" t="s">
        <v>36</v>
      </c>
      <c r="C6" s="6"/>
      <c r="D6" s="6"/>
      <c r="E6" s="7"/>
      <c r="F6" s="14">
        <v>19040</v>
      </c>
      <c r="G6" s="33">
        <v>9</v>
      </c>
      <c r="H6" s="33">
        <v>13</v>
      </c>
      <c r="I6" s="33">
        <v>34</v>
      </c>
      <c r="J6" s="19">
        <v>10</v>
      </c>
      <c r="K6" s="19">
        <v>10</v>
      </c>
      <c r="L6" s="19">
        <v>14</v>
      </c>
      <c r="M6" s="36">
        <f t="shared" si="3"/>
        <v>100</v>
      </c>
      <c r="N6" s="36">
        <f t="shared" si="4"/>
        <v>58.333333333333336</v>
      </c>
      <c r="O6" s="23">
        <f>(L6+K6+J6)/(I6+H6+G6)*100</f>
        <v>60.714285714285708</v>
      </c>
      <c r="P6" s="19">
        <v>2890</v>
      </c>
    </row>
    <row r="7" spans="1:16">
      <c r="A7" s="3" t="s">
        <v>21</v>
      </c>
      <c r="B7" s="2" t="s">
        <v>22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 t="shared" si="4"/>
        <v>#DIV/0!</v>
      </c>
      <c r="O7" s="23">
        <f>(L7+K7+J7)/(I7+H7+G7)*100</f>
        <v>0</v>
      </c>
      <c r="P7" s="19"/>
    </row>
    <row r="8" spans="1:16">
      <c r="A8" s="8" t="s">
        <v>19</v>
      </c>
      <c r="B8" s="9" t="s">
        <v>20</v>
      </c>
      <c r="C8" s="6"/>
      <c r="D8" s="6"/>
      <c r="E8" s="7"/>
      <c r="F8" s="14">
        <v>756</v>
      </c>
      <c r="G8" s="33">
        <v>0</v>
      </c>
      <c r="H8" s="33">
        <v>0</v>
      </c>
      <c r="I8" s="33">
        <v>1</v>
      </c>
      <c r="J8" s="14"/>
      <c r="K8" s="14"/>
      <c r="L8" s="14"/>
      <c r="M8" s="20">
        <f t="shared" si="3"/>
        <v>0</v>
      </c>
      <c r="N8" s="20">
        <f t="shared" si="4"/>
        <v>0</v>
      </c>
      <c r="O8" s="23">
        <f>(L8+K8+J8)/(I8+H8+G8)*100</f>
        <v>0</v>
      </c>
      <c r="P8" s="19">
        <v>290</v>
      </c>
    </row>
    <row r="9" spans="1:16">
      <c r="A9" s="3" t="s">
        <v>18</v>
      </c>
      <c r="B9" s="2" t="s">
        <v>37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7</v>
      </c>
      <c r="K9" s="19">
        <v>5</v>
      </c>
      <c r="L9" s="14">
        <v>9</v>
      </c>
      <c r="M9" s="20">
        <f t="shared" si="3"/>
        <v>100</v>
      </c>
      <c r="N9" s="20">
        <f t="shared" si="4"/>
        <v>56.25</v>
      </c>
      <c r="O9" s="23">
        <f>(L9+K19+J9)/(I9+H9+G9)*100</f>
        <v>42.5</v>
      </c>
      <c r="P9" s="19"/>
    </row>
    <row r="10" spans="1:16">
      <c r="A10" s="8" t="s">
        <v>28</v>
      </c>
      <c r="B10" s="9" t="s">
        <v>29</v>
      </c>
      <c r="C10" s="6"/>
      <c r="D10" s="6"/>
      <c r="E10" s="7"/>
      <c r="F10" s="14">
        <v>1349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8.3333333333333321</v>
      </c>
      <c r="N10" s="34">
        <f t="shared" si="4"/>
        <v>14.285714285714285</v>
      </c>
      <c r="O10" s="35">
        <f>(L10+K10+J10)/(I10+H10+G10)*100</f>
        <v>100</v>
      </c>
      <c r="P10" s="33">
        <v>60</v>
      </c>
    </row>
    <row r="11" spans="1:16">
      <c r="A11" s="3" t="s">
        <v>17</v>
      </c>
      <c r="B11" s="2" t="s">
        <v>38</v>
      </c>
      <c r="C11" s="1"/>
      <c r="D11" s="1"/>
      <c r="E11" s="12"/>
      <c r="F11" s="14">
        <v>24281</v>
      </c>
      <c r="G11" s="33">
        <v>18</v>
      </c>
      <c r="H11" s="33">
        <v>16</v>
      </c>
      <c r="I11" s="33">
        <v>52</v>
      </c>
      <c r="J11" s="14">
        <v>14</v>
      </c>
      <c r="K11" s="19">
        <v>11</v>
      </c>
      <c r="L11" s="14">
        <v>15</v>
      </c>
      <c r="M11" s="20">
        <f t="shared" si="3"/>
        <v>100</v>
      </c>
      <c r="N11" s="20">
        <f t="shared" si="4"/>
        <v>51.724137931034484</v>
      </c>
      <c r="O11" s="23">
        <f>(L11+K11+J11)/(I11+H11+G11)*100</f>
        <v>46.511627906976742</v>
      </c>
      <c r="P11" s="19">
        <v>4285</v>
      </c>
    </row>
    <row r="12" spans="1:16">
      <c r="A12" s="8" t="s">
        <v>30</v>
      </c>
      <c r="B12" s="9" t="s">
        <v>31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50</v>
      </c>
      <c r="N12" s="34">
        <f t="shared" si="4"/>
        <v>60</v>
      </c>
      <c r="O12" s="35">
        <f>(L12+K12+J12)/(I12+H12+G12)*100</f>
        <v>100</v>
      </c>
      <c r="P12" s="33">
        <v>655</v>
      </c>
    </row>
    <row r="13" spans="1:16">
      <c r="A13" s="4" t="s">
        <v>35</v>
      </c>
      <c r="B13" s="1" t="s">
        <v>16</v>
      </c>
      <c r="C13" s="1"/>
      <c r="D13" s="1"/>
      <c r="E13" s="12"/>
      <c r="F13" s="14">
        <v>8266</v>
      </c>
      <c r="G13" s="33">
        <v>3</v>
      </c>
      <c r="H13" s="33">
        <v>3</v>
      </c>
      <c r="I13" s="33">
        <v>8</v>
      </c>
      <c r="J13" s="14">
        <v>2</v>
      </c>
      <c r="K13" s="19">
        <v>1</v>
      </c>
      <c r="L13" s="14">
        <v>1</v>
      </c>
      <c r="M13" s="20">
        <f t="shared" si="3"/>
        <v>18.181818181818183</v>
      </c>
      <c r="N13" s="20">
        <f t="shared" si="4"/>
        <v>8.3333333333333321</v>
      </c>
      <c r="O13" s="23">
        <f>(L13+K13+J13)/(I13+H13+G13)*100</f>
        <v>28.571428571428569</v>
      </c>
      <c r="P13" s="19">
        <v>703</v>
      </c>
    </row>
    <row r="14" spans="1:16">
      <c r="A14" s="8" t="s">
        <v>32</v>
      </c>
      <c r="B14" s="9" t="s">
        <v>39</v>
      </c>
      <c r="C14" s="6"/>
      <c r="D14" s="6"/>
      <c r="E14" s="7"/>
      <c r="F14" s="14">
        <v>22375</v>
      </c>
      <c r="G14" s="33">
        <v>14</v>
      </c>
      <c r="H14" s="33">
        <v>14</v>
      </c>
      <c r="I14" s="33">
        <v>43</v>
      </c>
      <c r="J14" s="14">
        <v>10</v>
      </c>
      <c r="K14" s="14">
        <v>9</v>
      </c>
      <c r="L14" s="14">
        <v>7</v>
      </c>
      <c r="M14" s="20">
        <f t="shared" si="3"/>
        <v>100</v>
      </c>
      <c r="N14" s="20">
        <f t="shared" si="4"/>
        <v>41.17647058823529</v>
      </c>
      <c r="O14" s="23">
        <f>(L14+K15+J14)/(I14+H14+G14)*100</f>
        <v>23.943661971830984</v>
      </c>
      <c r="P14" s="19">
        <v>4458</v>
      </c>
    </row>
    <row r="15" spans="1:16">
      <c r="A15" s="3" t="s">
        <v>33</v>
      </c>
      <c r="B15" s="2" t="s">
        <v>34</v>
      </c>
      <c r="C15" s="1"/>
      <c r="D15" s="1"/>
      <c r="E15" s="12"/>
      <c r="F15" s="14">
        <v>432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>(L15+K15+J15)/(I15+H15+G15)*100</f>
        <v>0</v>
      </c>
      <c r="P15" s="19"/>
    </row>
    <row r="16" spans="1:16">
      <c r="A16" s="8" t="s">
        <v>14</v>
      </c>
      <c r="B16" s="9" t="s">
        <v>15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7</v>
      </c>
      <c r="M16" s="20">
        <f t="shared" si="3"/>
        <v>100</v>
      </c>
      <c r="N16" s="20">
        <f t="shared" si="4"/>
        <v>87.5</v>
      </c>
      <c r="O16" s="23">
        <f>(L16+K16+J16)/(I16+H16+G16)*100</f>
        <v>80</v>
      </c>
      <c r="P16" s="19">
        <v>1208</v>
      </c>
    </row>
    <row r="17" spans="1:16">
      <c r="A17" s="3" t="s">
        <v>12</v>
      </c>
      <c r="B17" s="2" t="s">
        <v>13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14"/>
      <c r="K17" s="14"/>
      <c r="L17" s="14"/>
      <c r="M17" s="20" t="e">
        <f t="shared" si="3"/>
        <v>#DIV/0!</v>
      </c>
      <c r="N17" s="20" t="e">
        <f t="shared" si="4"/>
        <v>#DIV/0!</v>
      </c>
      <c r="O17" s="23">
        <f>(L18+K18+J18)/(I18+H18+G18)*100</f>
        <v>100</v>
      </c>
      <c r="P17" s="19"/>
    </row>
    <row r="18" spans="1:16">
      <c r="A18" s="8" t="s">
        <v>10</v>
      </c>
      <c r="B18" s="9" t="s">
        <v>11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>
        <f t="shared" si="3"/>
        <v>0</v>
      </c>
      <c r="N18" s="34">
        <f t="shared" si="4"/>
        <v>50</v>
      </c>
      <c r="O18" s="35">
        <f>(L18+K18+J18)/(I18+H18+G18)*100</f>
        <v>100</v>
      </c>
      <c r="P18" s="33">
        <v>65</v>
      </c>
    </row>
    <row r="19" spans="1:16">
      <c r="A19" s="3" t="s">
        <v>8</v>
      </c>
      <c r="B19" s="2" t="s">
        <v>9</v>
      </c>
      <c r="C19" s="1"/>
      <c r="D19" s="1"/>
      <c r="E19" s="12"/>
      <c r="F19" s="31">
        <v>1045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 t="shared" si="4"/>
        <v>40</v>
      </c>
      <c r="O19" s="35">
        <f>(L19+K19+J19)/(I19+H19+G19)*100</f>
        <v>100</v>
      </c>
      <c r="P19" s="33"/>
    </row>
    <row r="20" spans="1:16">
      <c r="A20" s="8" t="s">
        <v>6</v>
      </c>
      <c r="B20" s="9" t="s">
        <v>7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3</v>
      </c>
      <c r="L20" s="14"/>
      <c r="M20" s="20">
        <f t="shared" si="3"/>
        <v>37.5</v>
      </c>
      <c r="N20" s="20">
        <f t="shared" si="4"/>
        <v>0</v>
      </c>
      <c r="O20" s="23">
        <f>(L20+K20+J20)/(I20+H20+G20)*100</f>
        <v>23.076923076923077</v>
      </c>
      <c r="P20" s="19">
        <v>1321</v>
      </c>
    </row>
    <row r="21" spans="1:16">
      <c r="A21" s="28" t="s">
        <v>5</v>
      </c>
      <c r="B21" s="29" t="s">
        <v>40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25</v>
      </c>
      <c r="J21" s="14">
        <v>5</v>
      </c>
      <c r="K21" s="14">
        <v>5</v>
      </c>
      <c r="L21" s="14">
        <v>8</v>
      </c>
      <c r="M21" s="20">
        <f t="shared" si="3"/>
        <v>83.333333333333343</v>
      </c>
      <c r="N21" s="20">
        <f t="shared" si="4"/>
        <v>57.142857142857139</v>
      </c>
      <c r="O21" s="23">
        <f>(L21+K21+J21)/(I21+H21+G21)*100</f>
        <v>42.857142857142854</v>
      </c>
      <c r="P21" s="19">
        <v>2860</v>
      </c>
    </row>
    <row r="22" spans="1:16">
      <c r="A22" s="24" t="s">
        <v>48</v>
      </c>
      <c r="B22" s="25" t="s">
        <v>49</v>
      </c>
      <c r="C22" s="26"/>
      <c r="D22" s="26"/>
      <c r="E22" s="27"/>
      <c r="F22" s="14">
        <v>1363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100</v>
      </c>
      <c r="N22" s="34">
        <f t="shared" si="4"/>
        <v>66.666666666666657</v>
      </c>
      <c r="O22" s="35">
        <f>(L22+K22+J22)/(I22+H22+G22)*100</f>
        <v>100</v>
      </c>
      <c r="P22" s="33"/>
    </row>
    <row r="23" spans="1:16">
      <c r="A23" s="28" t="s">
        <v>57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2</v>
      </c>
      <c r="M23" s="20"/>
      <c r="N23" s="20"/>
      <c r="O23" s="23"/>
      <c r="P23" s="19"/>
    </row>
    <row r="24" spans="1:16">
      <c r="A24" s="3"/>
      <c r="B24" s="2"/>
      <c r="C24" s="1"/>
      <c r="D24" s="1"/>
      <c r="E24" s="12"/>
      <c r="F24" s="14">
        <f>SUM(F3:F23)</f>
        <v>133631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</row>
    <row r="25" spans="1:16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60</v>
      </c>
      <c r="K25" s="16">
        <f>SUM(K3:K24)</f>
        <v>49</v>
      </c>
      <c r="L25" s="16">
        <f>SUM(L3:L24)</f>
        <v>78</v>
      </c>
      <c r="M25" s="20">
        <f>J25/(K26+J25)*100</f>
        <v>40</v>
      </c>
      <c r="N25" s="20">
        <f>L25/(J25+K26+L25)*100</f>
        <v>34.210526315789473</v>
      </c>
      <c r="O25" s="23">
        <f>(L25+K25+J25)/(I25+H25+G25)*100</f>
        <v>47.461928934010153</v>
      </c>
      <c r="P25" s="14"/>
    </row>
    <row r="26" spans="1:16">
      <c r="A26" s="21" t="s">
        <v>47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J26/(K27+J26)*100</f>
        <v>100</v>
      </c>
      <c r="N26" s="20">
        <f>L26/(J26+K27+L26)*100</f>
        <v>77.04402515723271</v>
      </c>
      <c r="O26" s="18">
        <f>(L25+K25+J25)/(L26+K26+J26)*100</f>
        <v>45.833333333333329</v>
      </c>
      <c r="P26" s="30">
        <f>SUM(P3:P25)</f>
        <v>18949</v>
      </c>
    </row>
    <row r="27" spans="1:16">
      <c r="F27" t="s">
        <v>52</v>
      </c>
      <c r="G27" t="s">
        <v>53</v>
      </c>
      <c r="H27" t="s">
        <v>54</v>
      </c>
      <c r="I27" t="s">
        <v>1</v>
      </c>
      <c r="K27" s="37"/>
    </row>
    <row r="28" spans="1:16">
      <c r="A28" s="22">
        <v>44130</v>
      </c>
      <c r="B28" t="s">
        <v>55</v>
      </c>
      <c r="C28" t="s">
        <v>51</v>
      </c>
      <c r="F28" s="30">
        <v>18949</v>
      </c>
      <c r="G28" s="30">
        <v>0.08</v>
      </c>
      <c r="H28" s="30">
        <v>0.72</v>
      </c>
      <c r="I28" s="30">
        <v>39.1</v>
      </c>
    </row>
    <row r="29" spans="1:16">
      <c r="A29" s="22">
        <v>44130</v>
      </c>
      <c r="B29" t="s">
        <v>56</v>
      </c>
      <c r="F29" s="30">
        <v>93300</v>
      </c>
      <c r="G29" s="30">
        <v>8.2000000000000003E-2</v>
      </c>
      <c r="H29" s="30">
        <v>0.75</v>
      </c>
      <c r="I29" s="30">
        <v>37.9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2020-10-20T17:05:02Z</cp:lastPrinted>
  <dcterms:created xsi:type="dcterms:W3CDTF">2018-11-04T13:47:55Z</dcterms:created>
  <dcterms:modified xsi:type="dcterms:W3CDTF">2020-10-27T19:54:24Z</dcterms:modified>
</cp:coreProperties>
</file>