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AppData\Local\Microsoft\Windows\INetCache\Content.Outlook\0SIL7426\"/>
    </mc:Choice>
  </mc:AlternateContent>
  <bookViews>
    <workbookView xWindow="0" yWindow="0" windowWidth="15915" windowHeight="10440" activeTab="1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2" l="1"/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<sst xmlns="http://schemas.openxmlformats.org/spreadsheetml/2006/main" count="129" uniqueCount="82">
  <si>
    <t>Område</t>
  </si>
  <si>
    <t>Områdesnamn</t>
  </si>
  <si>
    <t>Områdestyp</t>
  </si>
  <si>
    <t>Areal ha</t>
  </si>
  <si>
    <t>Vuxna</t>
  </si>
  <si>
    <t>Kalv</t>
  </si>
  <si>
    <t>Tjur</t>
  </si>
  <si>
    <t>Ko</t>
  </si>
  <si>
    <t>Tjur%</t>
  </si>
  <si>
    <t>Kalv%</t>
  </si>
  <si>
    <t>Nyttj%</t>
  </si>
  <si>
    <t>Totalt/1000 ha</t>
  </si>
  <si>
    <t>06-00-99-003-A</t>
  </si>
  <si>
    <t>Oregistrerad mark</t>
  </si>
  <si>
    <t>A</t>
  </si>
  <si>
    <t>06-03-05-014-Ä</t>
  </si>
  <si>
    <t>STENGÅRDSHULTS ÄLGSKÖTSELOMRÅDE</t>
  </si>
  <si>
    <t>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</si>
  <si>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</si>
  <si>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</si>
  <si>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</si>
  <si>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</si>
  <si>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</si>
  <si>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</si>
  <si>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</si>
  <si>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</si>
  <si>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</si>
  <si>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</si>
  <si>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06-05-19-012-Ä</t>
  </si>
  <si>
    <t>ECKERNS ÄLGSKÖTSELOMRÅDE</t>
  </si>
  <si>
    <t>06-05-22-015-Ä</t>
  </si>
  <si>
    <t>NORRA NISSADALENS ÄLGSKÖTSELOMRÅDE</t>
  </si>
  <si>
    <t>06-05-23-010-A</t>
  </si>
  <si>
    <t>Assarebo licensområde</t>
  </si>
  <si>
    <t>06-05-24-011-Ä</t>
  </si>
  <si>
    <t>NORRA UNNARYDS ÄLGSKÖTSELOMRÅDE</t>
  </si>
  <si>
    <t>06-09-01-018-A</t>
  </si>
  <si>
    <t>Kulhult jaktområde</t>
  </si>
  <si>
    <t>06-09-01-023-A</t>
  </si>
  <si>
    <t>Brandstorp/Åsthult licensområde</t>
  </si>
  <si>
    <t>06-09-01-041-Ä</t>
  </si>
  <si>
    <t>BYARUM/BONDSTORPS ÄLGSKÖTSELOMRÅDE</t>
  </si>
  <si>
    <t>06-09-02-001-A</t>
  </si>
  <si>
    <t>Strängsbo licensområde</t>
  </si>
  <si>
    <t>06-09-05-029-Ä</t>
  </si>
  <si>
    <t>ÖSTERÅNS ÄLGSKÖTSELOMRÅDE</t>
  </si>
  <si>
    <t>06-11-01-048-Ä</t>
  </si>
  <si>
    <t>VÄRNAMO VÄSTRA ÄLGSKÖTSELOMRÅDE</t>
  </si>
  <si>
    <t>Summa: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</si>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</sst>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workbookViewId="0">
      <selection activeCell="L2" sqref="L2"/>
    </sheetView>
  </sheetViews>
  <sheetFormatPr defaultRowHeight="15"/>
  <cols>
    <col min="1" max="1" width="14.42578125" customWidth="1"/>
    <col min="2" max="2" width="32.85546875" customWidth="1"/>
    <col min="3" max="3" width="3.85546875" customWidth="1"/>
    <col min="9" max="9" width="7.28515625" customWidth="1"/>
    <col min="10" max="10" width="8.85546875" customWidth="1"/>
    <col min="11" max="11" width="9.28515625" customWidth="1"/>
    <col min="12" max="12" width="11.28515625" customWidth="1"/>
    <col min="13" max="13" width="6.5703125" customWidth="1"/>
    <col min="14" max="14" width="12.140625" customWidth="1"/>
    <col min="16" max="16" width="15" customWidth="1"/>
  </cols>
  <sheetData>
    <row r="3" spans="1:1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7</v>
      </c>
      <c r="J3" t="s">
        <v>5</v>
      </c>
      <c r="K3" t="s">
        <v>8</v>
      </c>
      <c r="L3" t="s">
        <v>9</v>
      </c>
      <c r="M3" t="s">
        <v>10</v>
      </c>
      <c r="N3" t="s">
        <v>11</v>
      </c>
    </row>
    <row r="4" spans="1:14">
      <c r="A4" t="s">
        <v>12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t="s">
        <v>15</v>
      </c>
      <c r="B5" t="s">
        <v>16</v>
      </c>
      <c r="C5" t="s">
        <v>17</v>
      </c>
      <c r="D5">
        <v>10274</v>
      </c>
      <c r="E5">
        <v>19</v>
      </c>
      <c r="F5">
        <v>32</v>
      </c>
      <c r="G5">
        <v>16</v>
      </c>
      <c r="H5">
        <v>8</v>
      </c>
      <c r="I5">
        <v>8</v>
      </c>
      <c r="J5">
        <v>17</v>
      </c>
      <c r="K5">
        <v>50</v>
      </c>
      <c r="L5">
        <v>52</v>
      </c>
      <c r="M5">
        <v>64.7</v>
      </c>
      <c r="N5">
        <v>3.2</v>
      </c>
    </row>
    <row r="6" spans="1:14">
      <c r="A6" t="s">
        <v>18</v>
      </c>
      <c r="B6" t="s">
        <v>19</v>
      </c>
      <c r="C6" t="s">
        <v>17</v>
      </c>
      <c r="D6">
        <v>11543</v>
      </c>
      <c r="E6">
        <v>14</v>
      </c>
      <c r="F6">
        <v>18</v>
      </c>
      <c r="G6">
        <v>12</v>
      </c>
      <c r="H6">
        <v>4</v>
      </c>
      <c r="I6">
        <v>8</v>
      </c>
      <c r="J6">
        <v>8</v>
      </c>
      <c r="K6">
        <v>33</v>
      </c>
      <c r="L6">
        <v>40</v>
      </c>
      <c r="M6">
        <v>62.5</v>
      </c>
      <c r="N6">
        <v>1.7</v>
      </c>
    </row>
    <row r="7" spans="1:14">
      <c r="A7" t="s">
        <v>20</v>
      </c>
      <c r="B7" t="s">
        <v>21</v>
      </c>
      <c r="C7" t="s">
        <v>14</v>
      </c>
      <c r="D7">
        <v>1075</v>
      </c>
      <c r="E7">
        <v>1</v>
      </c>
      <c r="F7">
        <v>2</v>
      </c>
      <c r="G7">
        <v>1</v>
      </c>
      <c r="H7">
        <v>0</v>
      </c>
      <c r="I7">
        <v>1</v>
      </c>
      <c r="J7">
        <v>2</v>
      </c>
      <c r="K7">
        <v>0</v>
      </c>
      <c r="L7">
        <v>67</v>
      </c>
      <c r="M7">
        <v>100</v>
      </c>
      <c r="N7">
        <v>2.8</v>
      </c>
    </row>
    <row r="8" spans="1:14">
      <c r="A8" t="s">
        <v>22</v>
      </c>
      <c r="B8" t="s">
        <v>23</v>
      </c>
      <c r="C8" t="s">
        <v>14</v>
      </c>
      <c r="D8">
        <v>725</v>
      </c>
      <c r="E8">
        <v>1</v>
      </c>
      <c r="F8">
        <v>2</v>
      </c>
      <c r="G8">
        <v>1</v>
      </c>
      <c r="H8">
        <v>0</v>
      </c>
      <c r="I8">
        <v>1</v>
      </c>
      <c r="J8">
        <v>1</v>
      </c>
      <c r="K8">
        <v>0</v>
      </c>
      <c r="L8">
        <v>50</v>
      </c>
      <c r="M8">
        <v>66.7</v>
      </c>
      <c r="N8">
        <v>2.8</v>
      </c>
    </row>
    <row r="9" spans="1:14">
      <c r="A9" t="s">
        <v>24</v>
      </c>
      <c r="B9" t="s">
        <v>25</v>
      </c>
      <c r="C9" t="s">
        <v>14</v>
      </c>
      <c r="D9">
        <v>1338</v>
      </c>
      <c r="E9">
        <v>1</v>
      </c>
      <c r="F9"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t="s">
        <v>26</v>
      </c>
      <c r="B10" t="s">
        <v>27</v>
      </c>
      <c r="C10" t="s">
        <v>17</v>
      </c>
      <c r="D10">
        <v>9222</v>
      </c>
      <c r="E10">
        <v>14</v>
      </c>
      <c r="F10">
        <v>16</v>
      </c>
      <c r="G10">
        <v>9</v>
      </c>
      <c r="H10">
        <v>4</v>
      </c>
      <c r="I10">
        <v>5</v>
      </c>
      <c r="J10">
        <v>9</v>
      </c>
      <c r="K10">
        <v>44</v>
      </c>
      <c r="L10">
        <v>50</v>
      </c>
      <c r="M10">
        <v>60</v>
      </c>
      <c r="N10">
        <v>2</v>
      </c>
    </row>
    <row r="11" spans="1:14">
      <c r="A11" t="s">
        <v>28</v>
      </c>
      <c r="B11" t="s">
        <v>29</v>
      </c>
      <c r="C11" t="s">
        <v>17</v>
      </c>
      <c r="D11">
        <v>8618</v>
      </c>
      <c r="E11">
        <v>7</v>
      </c>
      <c r="F11">
        <v>9</v>
      </c>
      <c r="G11">
        <v>5</v>
      </c>
      <c r="H11">
        <v>4</v>
      </c>
      <c r="I11">
        <v>1</v>
      </c>
      <c r="J11">
        <v>1</v>
      </c>
      <c r="K11">
        <v>80</v>
      </c>
      <c r="L11">
        <v>17</v>
      </c>
      <c r="M11">
        <v>37.5</v>
      </c>
      <c r="N11">
        <v>0.7</v>
      </c>
    </row>
    <row r="12" spans="1:14">
      <c r="A12" t="s">
        <v>30</v>
      </c>
      <c r="B12" t="s">
        <v>31</v>
      </c>
      <c r="C12" t="s">
        <v>17</v>
      </c>
      <c r="D12">
        <v>27454</v>
      </c>
      <c r="E12">
        <v>28</v>
      </c>
      <c r="F12">
        <v>34</v>
      </c>
      <c r="G12">
        <v>24</v>
      </c>
      <c r="H12">
        <v>14</v>
      </c>
      <c r="I12">
        <v>10</v>
      </c>
      <c r="J12">
        <v>17</v>
      </c>
      <c r="K12">
        <v>58</v>
      </c>
      <c r="L12">
        <v>41</v>
      </c>
      <c r="M12">
        <v>66.099999999999994</v>
      </c>
      <c r="N12">
        <v>1.5</v>
      </c>
    </row>
    <row r="13" spans="1:14">
      <c r="A13" t="s">
        <v>32</v>
      </c>
      <c r="B13" t="s">
        <v>33</v>
      </c>
      <c r="C13" t="s">
        <v>14</v>
      </c>
      <c r="D13">
        <v>710</v>
      </c>
      <c r="E13">
        <v>1</v>
      </c>
      <c r="F13">
        <v>2</v>
      </c>
      <c r="G13">
        <v>0</v>
      </c>
      <c r="H13">
        <v>0</v>
      </c>
      <c r="I13">
        <v>0</v>
      </c>
      <c r="J13">
        <v>1</v>
      </c>
      <c r="K13">
        <v>0</v>
      </c>
      <c r="L13">
        <v>100</v>
      </c>
      <c r="M13">
        <v>33.299999999999997</v>
      </c>
      <c r="N13">
        <v>1.4</v>
      </c>
    </row>
    <row r="14" spans="1:14">
      <c r="A14" t="s">
        <v>34</v>
      </c>
      <c r="B14" t="s">
        <v>35</v>
      </c>
      <c r="C14" t="s">
        <v>17</v>
      </c>
      <c r="D14">
        <v>9176</v>
      </c>
      <c r="E14">
        <v>16</v>
      </c>
      <c r="F14">
        <v>16</v>
      </c>
      <c r="G14">
        <v>15</v>
      </c>
      <c r="H14">
        <v>6</v>
      </c>
      <c r="I14">
        <v>9</v>
      </c>
      <c r="J14">
        <v>13</v>
      </c>
      <c r="K14">
        <v>40</v>
      </c>
      <c r="L14">
        <v>46</v>
      </c>
      <c r="M14">
        <v>87.5</v>
      </c>
      <c r="N14">
        <v>3.1</v>
      </c>
    </row>
    <row r="15" spans="1:14">
      <c r="A15" t="s">
        <v>36</v>
      </c>
      <c r="B15" t="s">
        <v>37</v>
      </c>
      <c r="C15" t="s">
        <v>14</v>
      </c>
      <c r="D15">
        <v>882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0</v>
      </c>
      <c r="L15">
        <v>67</v>
      </c>
      <c r="M15">
        <v>100</v>
      </c>
      <c r="N15">
        <v>3.4</v>
      </c>
    </row>
    <row r="16" spans="1:14">
      <c r="A16" t="s">
        <v>38</v>
      </c>
      <c r="B16" t="s">
        <v>39</v>
      </c>
      <c r="C16" t="s">
        <v>14</v>
      </c>
      <c r="D16">
        <v>1277</v>
      </c>
      <c r="E16">
        <v>1</v>
      </c>
      <c r="F16">
        <v>3</v>
      </c>
      <c r="G16">
        <v>0</v>
      </c>
      <c r="H16">
        <v>0</v>
      </c>
      <c r="I16">
        <v>0</v>
      </c>
      <c r="J16">
        <v>2</v>
      </c>
      <c r="K16">
        <v>0</v>
      </c>
      <c r="L16">
        <v>100</v>
      </c>
      <c r="M16">
        <v>50</v>
      </c>
      <c r="N16">
        <v>1.6</v>
      </c>
    </row>
    <row r="17" spans="1:14">
      <c r="A17" t="s">
        <v>40</v>
      </c>
      <c r="B17" t="s">
        <v>41</v>
      </c>
      <c r="C17" t="s">
        <v>17</v>
      </c>
      <c r="D17">
        <v>18718</v>
      </c>
      <c r="E17">
        <v>24</v>
      </c>
      <c r="F17">
        <v>30</v>
      </c>
      <c r="G17">
        <v>17</v>
      </c>
      <c r="H17">
        <v>9</v>
      </c>
      <c r="I17">
        <v>8</v>
      </c>
      <c r="J17">
        <v>15</v>
      </c>
      <c r="K17">
        <v>53</v>
      </c>
      <c r="L17">
        <v>47</v>
      </c>
      <c r="M17">
        <v>59.3</v>
      </c>
      <c r="N17">
        <v>1.7</v>
      </c>
    </row>
    <row r="18" spans="1:14">
      <c r="A18" t="s">
        <v>42</v>
      </c>
      <c r="B18" t="s">
        <v>43</v>
      </c>
      <c r="C18" t="s">
        <v>14</v>
      </c>
      <c r="D18">
        <v>839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>
      <c r="A19" t="s">
        <v>44</v>
      </c>
      <c r="B19" t="s">
        <v>45</v>
      </c>
      <c r="C19" t="s">
        <v>17</v>
      </c>
      <c r="D19">
        <v>23826</v>
      </c>
      <c r="E19">
        <v>23</v>
      </c>
      <c r="F19">
        <v>30</v>
      </c>
      <c r="G19">
        <v>28</v>
      </c>
      <c r="H19">
        <v>14</v>
      </c>
      <c r="I19">
        <v>14</v>
      </c>
      <c r="J19">
        <v>16</v>
      </c>
      <c r="K19">
        <v>50</v>
      </c>
      <c r="L19">
        <v>36</v>
      </c>
      <c r="M19">
        <v>83</v>
      </c>
      <c r="N19">
        <v>1.8</v>
      </c>
    </row>
    <row r="20" spans="1:14">
      <c r="A20" t="s">
        <v>46</v>
      </c>
      <c r="B20" t="s">
        <v>47</v>
      </c>
      <c r="C20" t="s">
        <v>17</v>
      </c>
      <c r="D20">
        <v>10051</v>
      </c>
      <c r="E20">
        <v>18</v>
      </c>
      <c r="F20">
        <v>22</v>
      </c>
      <c r="G20">
        <v>12</v>
      </c>
      <c r="H20">
        <v>8</v>
      </c>
      <c r="I20">
        <v>4</v>
      </c>
      <c r="J20">
        <v>11</v>
      </c>
      <c r="K20">
        <v>67</v>
      </c>
      <c r="L20">
        <v>48</v>
      </c>
      <c r="M20">
        <v>57.5</v>
      </c>
      <c r="N20">
        <v>2.2999999999999998</v>
      </c>
    </row>
    <row r="21" spans="1:14">
      <c r="A21" t="s">
        <v>48</v>
      </c>
      <c r="D21">
        <v>135728</v>
      </c>
      <c r="E21">
        <v>170</v>
      </c>
      <c r="F21">
        <v>223</v>
      </c>
      <c r="G21">
        <v>141</v>
      </c>
      <c r="H21">
        <v>71</v>
      </c>
      <c r="I21">
        <v>70</v>
      </c>
      <c r="J21">
        <v>115</v>
      </c>
      <c r="K21">
        <v>50</v>
      </c>
      <c r="L21">
        <v>45</v>
      </c>
      <c r="M21">
        <v>65.099999999999994</v>
      </c>
      <c r="N21">
        <v>1.9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U11" sqref="U11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9">
      <c r="A1" s="22">
        <v>44192</v>
      </c>
      <c r="G1" t="s">
        <v>68</v>
      </c>
      <c r="J1" t="s">
        <v>64</v>
      </c>
      <c r="R1">
        <v>2019</v>
      </c>
      <c r="S1">
        <v>2018</v>
      </c>
    </row>
    <row r="2" spans="1:19">
      <c r="F2" t="s">
        <v>65</v>
      </c>
      <c r="G2" s="13" t="s">
        <v>6</v>
      </c>
      <c r="H2" s="13" t="s">
        <v>7</v>
      </c>
      <c r="I2" s="13" t="s">
        <v>5</v>
      </c>
      <c r="J2" s="13" t="s">
        <v>6</v>
      </c>
      <c r="K2" s="13" t="s">
        <v>69</v>
      </c>
      <c r="L2" s="13" t="s">
        <v>5</v>
      </c>
      <c r="M2" s="13" t="s">
        <v>8</v>
      </c>
      <c r="N2" s="13" t="s">
        <v>9</v>
      </c>
      <c r="O2" s="13" t="s">
        <v>66</v>
      </c>
      <c r="P2" s="13" t="s">
        <v>67</v>
      </c>
      <c r="R2" t="s">
        <v>67</v>
      </c>
    </row>
    <row r="3" spans="1:19">
      <c r="A3" s="5" t="s">
        <v>81</v>
      </c>
      <c r="B3" s="6" t="s">
        <v>73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33">
        <v>6</v>
      </c>
      <c r="K3" s="33">
        <v>4</v>
      </c>
      <c r="L3" s="33">
        <v>11</v>
      </c>
      <c r="M3" s="34">
        <f>J3/(K3+J3)*100</f>
        <v>60</v>
      </c>
      <c r="N3" s="34">
        <f>L3/(J3+K3+L3)*100</f>
        <v>52.380952380952387</v>
      </c>
      <c r="O3" s="35">
        <f>(L3+K3+J3)/(I3+H3+G3)*100</f>
        <v>100</v>
      </c>
      <c r="P3" s="19">
        <v>1438</v>
      </c>
      <c r="R3" s="30"/>
      <c r="S3" s="30"/>
    </row>
    <row r="4" spans="1:19">
      <c r="A4" s="8" t="s">
        <v>49</v>
      </c>
      <c r="B4" s="9" t="s">
        <v>50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19">
        <v>154</v>
      </c>
      <c r="R4" s="30">
        <v>32</v>
      </c>
      <c r="S4" s="30"/>
    </row>
    <row r="5" spans="1:19">
      <c r="A5" s="3" t="s">
        <v>42</v>
      </c>
      <c r="B5" s="2" t="s">
        <v>43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  <c r="R5" s="30"/>
      <c r="S5" s="30"/>
    </row>
    <row r="6" spans="1:19">
      <c r="A6" s="8" t="s">
        <v>40</v>
      </c>
      <c r="B6" s="9" t="s">
        <v>59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29</v>
      </c>
      <c r="M6" s="36">
        <f t="shared" si="3"/>
        <v>41.666666666666671</v>
      </c>
      <c r="N6" s="36">
        <f>L6/(J6+K6+L6)*100</f>
        <v>54.716981132075468</v>
      </c>
      <c r="O6" s="23">
        <f>(L6+K6+J6)/(I6+H6+G6)*100</f>
        <v>96.36363636363636</v>
      </c>
      <c r="P6" s="19">
        <v>5020</v>
      </c>
      <c r="R6" s="30">
        <v>5456</v>
      </c>
      <c r="S6" s="30">
        <v>5120</v>
      </c>
    </row>
    <row r="7" spans="1:19">
      <c r="A7" s="3" t="s">
        <v>38</v>
      </c>
      <c r="B7" s="2" t="s">
        <v>39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  <c r="R7" s="30"/>
      <c r="S7" s="30"/>
    </row>
    <row r="8" spans="1:19">
      <c r="A8" s="8" t="s">
        <v>36</v>
      </c>
      <c r="B8" s="9" t="s">
        <v>37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33"/>
      <c r="K8" s="33"/>
      <c r="L8" s="33">
        <v>1</v>
      </c>
      <c r="M8" s="34" t="e">
        <f t="shared" si="3"/>
        <v>#DIV/0!</v>
      </c>
      <c r="N8" s="34">
        <f>L8/(J8+K8+L8)*100</f>
        <v>100</v>
      </c>
      <c r="O8" s="35">
        <f>(L8+K8+J8)/(I8+H8+G8)*100</f>
        <v>100</v>
      </c>
      <c r="P8" s="19">
        <v>370</v>
      </c>
      <c r="R8" s="30">
        <v>357</v>
      </c>
      <c r="S8" s="30">
        <v>81</v>
      </c>
    </row>
    <row r="9" spans="1:19">
      <c r="A9" s="3" t="s">
        <v>34</v>
      </c>
      <c r="B9" s="2" t="s">
        <v>60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7</v>
      </c>
      <c r="L9" s="14">
        <v>17</v>
      </c>
      <c r="M9" s="20">
        <f t="shared" si="3"/>
        <v>53.333333333333336</v>
      </c>
      <c r="N9" s="20">
        <f>L9/(J9+K19+L9)*100</f>
        <v>65.384615384615387</v>
      </c>
      <c r="O9" s="23">
        <f>(L9+K19+J9)/(I9+H9+G9)*100</f>
        <v>65</v>
      </c>
      <c r="P9" s="19">
        <v>2112</v>
      </c>
      <c r="R9" s="30">
        <v>2420</v>
      </c>
      <c r="S9" s="30">
        <v>2736</v>
      </c>
    </row>
    <row r="10" spans="1:19">
      <c r="A10" s="8" t="s">
        <v>51</v>
      </c>
      <c r="B10" s="9" t="s">
        <v>52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19">
        <v>60</v>
      </c>
      <c r="R10" s="30">
        <v>231</v>
      </c>
      <c r="S10" s="30">
        <v>267</v>
      </c>
    </row>
    <row r="11" spans="1:19">
      <c r="A11" s="3" t="s">
        <v>30</v>
      </c>
      <c r="B11" s="2" t="s">
        <v>61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14</v>
      </c>
      <c r="K11" s="19">
        <v>15</v>
      </c>
      <c r="L11" s="14">
        <v>34</v>
      </c>
      <c r="M11" s="20">
        <f t="shared" si="3"/>
        <v>48.275862068965516</v>
      </c>
      <c r="N11" s="20">
        <f t="shared" si="4"/>
        <v>53.968253968253968</v>
      </c>
      <c r="O11" s="23">
        <f>(L11+K11+J11)/(I11+H11+G11)*100</f>
        <v>73.255813953488371</v>
      </c>
      <c r="P11" s="19">
        <v>5538</v>
      </c>
      <c r="R11" s="30">
        <v>5298</v>
      </c>
      <c r="S11" s="30">
        <v>6160</v>
      </c>
    </row>
    <row r="12" spans="1:19">
      <c r="A12" s="8" t="s">
        <v>53</v>
      </c>
      <c r="B12" s="9" t="s">
        <v>54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19">
        <v>655</v>
      </c>
      <c r="R12" s="30">
        <v>1050</v>
      </c>
      <c r="S12" s="30">
        <v>512</v>
      </c>
    </row>
    <row r="13" spans="1:19">
      <c r="A13" s="4" t="s">
        <v>58</v>
      </c>
      <c r="B13" s="1" t="s">
        <v>29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33">
        <v>3</v>
      </c>
      <c r="K13" s="33">
        <v>3</v>
      </c>
      <c r="L13" s="33">
        <v>8</v>
      </c>
      <c r="M13" s="34">
        <f t="shared" si="3"/>
        <v>50</v>
      </c>
      <c r="N13" s="34">
        <f t="shared" si="4"/>
        <v>57.142857142857139</v>
      </c>
      <c r="O13" s="35">
        <f>(L13+K13+J13)/(I13+H13+G13)*100</f>
        <v>100</v>
      </c>
      <c r="P13" s="19">
        <v>1183</v>
      </c>
      <c r="R13" s="30">
        <v>1797</v>
      </c>
      <c r="S13" s="30">
        <v>1666</v>
      </c>
    </row>
    <row r="14" spans="1:19">
      <c r="A14" s="8" t="s">
        <v>55</v>
      </c>
      <c r="B14" s="9" t="s">
        <v>62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18</v>
      </c>
      <c r="M14" s="20">
        <f t="shared" si="3"/>
        <v>58.333333333333336</v>
      </c>
      <c r="N14" s="20">
        <f t="shared" si="4"/>
        <v>42.857142857142854</v>
      </c>
      <c r="O14" s="23">
        <f>(L14+K14+J14)/(I14+H14+G14)*100</f>
        <v>59.154929577464785</v>
      </c>
      <c r="P14" s="19">
        <v>5511</v>
      </c>
      <c r="R14" s="30">
        <v>4546</v>
      </c>
      <c r="S14" s="30">
        <v>5049</v>
      </c>
    </row>
    <row r="15" spans="1:19">
      <c r="A15" s="3" t="s">
        <v>56</v>
      </c>
      <c r="B15" s="2" t="s">
        <v>57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40"/>
      <c r="R15" s="30"/>
      <c r="S15" s="30"/>
    </row>
    <row r="16" spans="1:19">
      <c r="A16" s="8" t="s">
        <v>26</v>
      </c>
      <c r="B16" s="9" t="s">
        <v>27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  <c r="R16" s="30">
        <v>1773</v>
      </c>
      <c r="S16" s="30">
        <v>2435</v>
      </c>
    </row>
    <row r="17" spans="1:19">
      <c r="A17" s="3" t="s">
        <v>24</v>
      </c>
      <c r="B17" s="2" t="s">
        <v>25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  <c r="R17" s="30"/>
      <c r="S17" s="30"/>
    </row>
    <row r="18" spans="1:19">
      <c r="A18" s="8" t="s">
        <v>22</v>
      </c>
      <c r="B18" s="9" t="s">
        <v>23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19">
        <v>65</v>
      </c>
      <c r="R18" s="30"/>
      <c r="S18" s="30">
        <v>167</v>
      </c>
    </row>
    <row r="19" spans="1:19">
      <c r="A19" s="3" t="s">
        <v>20</v>
      </c>
      <c r="B19" s="2" t="s">
        <v>21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19">
        <v>333</v>
      </c>
      <c r="R19" s="30">
        <v>298</v>
      </c>
      <c r="S19" s="30">
        <v>203</v>
      </c>
    </row>
    <row r="20" spans="1:19">
      <c r="A20" s="8" t="s">
        <v>18</v>
      </c>
      <c r="B20" s="9" t="s">
        <v>19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4</v>
      </c>
      <c r="K20" s="14">
        <v>4</v>
      </c>
      <c r="L20" s="14">
        <v>4</v>
      </c>
      <c r="M20" s="20">
        <f t="shared" si="3"/>
        <v>50</v>
      </c>
      <c r="N20" s="20">
        <f>L20/(J20+K20+L20)*100</f>
        <v>33.333333333333329</v>
      </c>
      <c r="O20" s="23">
        <f t="shared" si="5"/>
        <v>46.153846153846153</v>
      </c>
      <c r="P20" s="19">
        <v>1976</v>
      </c>
      <c r="R20" s="30">
        <v>1997</v>
      </c>
      <c r="S20" s="30">
        <v>1944</v>
      </c>
    </row>
    <row r="21" spans="1:19">
      <c r="A21" s="28" t="s">
        <v>15</v>
      </c>
      <c r="B21" s="29" t="s">
        <v>63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8</v>
      </c>
      <c r="K21" s="14">
        <v>9</v>
      </c>
      <c r="L21" s="14">
        <v>16</v>
      </c>
      <c r="M21" s="20">
        <f t="shared" si="3"/>
        <v>47.058823529411761</v>
      </c>
      <c r="N21" s="20">
        <f>L21/(J21+K21+L21)*100</f>
        <v>48.484848484848484</v>
      </c>
      <c r="O21" s="23">
        <f t="shared" si="5"/>
        <v>76.744186046511629</v>
      </c>
      <c r="P21" s="19">
        <v>2935</v>
      </c>
      <c r="R21" s="30">
        <v>2883</v>
      </c>
      <c r="S21" s="30">
        <v>3154</v>
      </c>
    </row>
    <row r="22" spans="1:19">
      <c r="A22" s="24" t="s">
        <v>71</v>
      </c>
      <c r="B22" s="25" t="s">
        <v>72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  <c r="R22" s="30">
        <v>379</v>
      </c>
      <c r="S22" s="30"/>
    </row>
    <row r="23" spans="1:19">
      <c r="A23" s="28" t="s">
        <v>80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  <c r="R23" s="30"/>
      <c r="S23" s="30"/>
    </row>
    <row r="24" spans="1:19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  <c r="R24" s="30"/>
      <c r="S24" s="30"/>
    </row>
    <row r="25" spans="1:19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73</v>
      </c>
      <c r="K25" s="16">
        <f>SUM(K3:K24)</f>
        <v>71</v>
      </c>
      <c r="L25" s="16">
        <f>SUM(L3:L24)</f>
        <v>162</v>
      </c>
      <c r="M25" s="20">
        <f>J25/(K25+J25)*100</f>
        <v>50.694444444444443</v>
      </c>
      <c r="N25" s="20">
        <f>L25/(J25+K25+L25)*100</f>
        <v>52.941176470588239</v>
      </c>
      <c r="O25" s="23">
        <f>(L25+K25+J25)/(I25+H25+G25)*100</f>
        <v>77.664974619289339</v>
      </c>
      <c r="P25" s="14"/>
      <c r="R25" s="30"/>
      <c r="S25" s="30"/>
    </row>
    <row r="26" spans="1:19">
      <c r="A26" s="21" t="s">
        <v>70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75</v>
      </c>
      <c r="P26" s="30">
        <f>SUM(P3:P25)</f>
        <v>28619</v>
      </c>
      <c r="R26" s="30">
        <v>28517</v>
      </c>
      <c r="S26" s="30">
        <f>SUM(S3:S25)</f>
        <v>29494</v>
      </c>
    </row>
    <row r="27" spans="1:19">
      <c r="F27" t="s">
        <v>75</v>
      </c>
      <c r="G27" t="s">
        <v>76</v>
      </c>
      <c r="H27" t="s">
        <v>77</v>
      </c>
      <c r="I27" t="s">
        <v>6</v>
      </c>
      <c r="K27" s="37"/>
    </row>
    <row r="28" spans="1:19">
      <c r="A28" s="22">
        <v>44179</v>
      </c>
      <c r="B28" t="s">
        <v>78</v>
      </c>
      <c r="C28" t="s">
        <v>74</v>
      </c>
      <c r="F28" s="30">
        <v>28619</v>
      </c>
      <c r="G28" s="30">
        <v>8.5000000000000006E-2</v>
      </c>
      <c r="H28" s="30">
        <v>0.73</v>
      </c>
      <c r="I28" s="30">
        <v>37.700000000000003</v>
      </c>
    </row>
    <row r="29" spans="1:19">
      <c r="A29" s="22">
        <v>44179</v>
      </c>
      <c r="B29" t="s">
        <v>79</v>
      </c>
      <c r="F29" s="30">
        <v>189344</v>
      </c>
      <c r="G29" s="30">
        <v>8.4000000000000005E-2</v>
      </c>
      <c r="H29" s="30">
        <v>0.75</v>
      </c>
      <c r="I29" s="30">
        <v>38.5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2020-10-27T21:05:54Z</cp:lastPrinted>
  <dcterms:created xsi:type="dcterms:W3CDTF">2018-11-04T13:47:55Z</dcterms:created>
  <dcterms:modified xsi:type="dcterms:W3CDTF">2020-12-27T12:00:48Z</dcterms:modified>
</cp:coreProperties>
</file>